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955" activeTab="0"/>
  </bookViews>
  <sheets>
    <sheet name="Instruções de preenchimento" sheetId="5" r:id="rId1"/>
    <sheet name="Cadastro de Inscrição" sheetId="2" r:id="rId2"/>
    <sheet name="Valores Inscr, Aloj, Alim" sheetId="10" r:id="rId3"/>
    <sheet name="Kit Uniforme detalhado" sheetId="9" state="hidden" r:id="rId4"/>
  </sheets>
  <definedNames>
    <definedName name="_xlnm.Print_Area" localSheetId="0">'Instruções de preenchimento'!$A$1:$B$47</definedName>
    <definedName name="TREINADOR">'Cadastro de Inscrição'!$D$14</definedName>
  </definedNames>
  <calcPr calcId="179021"/>
</workbook>
</file>

<file path=xl/comments2.xml><?xml version="1.0" encoding="utf-8"?>
<comments xmlns="http://schemas.openxmlformats.org/spreadsheetml/2006/main">
  <authors>
    <author>*</author>
    <author>user</author>
    <author>CBG SANDRO</author>
  </authors>
  <commentList>
    <comment ref="D13" authorId="0">
      <text>
        <r>
          <rPr>
            <b/>
            <sz val="8"/>
            <rFont val="Tahoma"/>
            <family val="2"/>
          </rPr>
          <t>Todos os participantes tem que se enquadrar nos seguintes itens: Ginasta, Técnico (máx 2 técnicos) ou Acompanhante.</t>
        </r>
      </text>
    </comment>
    <comment ref="H13" authorId="1">
      <text>
        <r>
          <rPr>
            <b/>
            <sz val="9"/>
            <rFont val="Tahoma"/>
            <family val="2"/>
          </rPr>
          <t>Preencher com F p/ Feminino e M para Masculino.</t>
        </r>
        <r>
          <rPr>
            <sz val="9"/>
            <rFont val="Tahoma"/>
            <family val="2"/>
          </rPr>
          <t xml:space="preserve">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Quem escolher a opção Escola, deve preencher o campo, com SIM. Quem não ficará em Escola Preencher com o </t>
        </r>
        <r>
          <rPr>
            <b/>
            <sz val="10"/>
            <rFont val="Tahoma"/>
            <family val="2"/>
          </rPr>
          <t>NÃO.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Tahoma"/>
            <family val="2"/>
          </rPr>
          <t xml:space="preserve">Quem escolher a opção Hotel, deve preencher o campo com SIM, caso contrário </t>
        </r>
        <r>
          <rPr>
            <b/>
            <sz val="10"/>
            <rFont val="Tahoma"/>
            <family val="2"/>
          </rPr>
          <t>NÃO.</t>
        </r>
        <r>
          <rPr>
            <sz val="9"/>
            <rFont val="Tahoma"/>
            <family val="2"/>
          </rPr>
          <t xml:space="preserve">
</t>
        </r>
      </text>
    </comment>
    <comment ref="O13" authorId="1">
      <text>
        <r>
          <rPr>
            <b/>
            <sz val="9"/>
            <rFont val="Tahoma"/>
            <family val="2"/>
          </rPr>
          <t xml:space="preserve">Caso o participante não fique nem em Escola, nem em Hotel, informar aqui com o </t>
        </r>
        <r>
          <rPr>
            <b/>
            <sz val="10"/>
            <rFont val="Tahoma"/>
            <family val="2"/>
          </rPr>
          <t>SIM</t>
        </r>
        <r>
          <rPr>
            <b/>
            <sz val="9"/>
            <rFont val="Tahoma"/>
            <family val="2"/>
          </rPr>
          <t xml:space="preserve">, caso contrário, </t>
        </r>
        <r>
          <rPr>
            <b/>
            <sz val="10"/>
            <rFont val="Tahoma"/>
            <family val="2"/>
          </rPr>
          <t>NÃO.</t>
        </r>
      </text>
    </comment>
    <comment ref="P13" authorId="2">
      <text>
        <r>
          <rPr>
            <b/>
            <sz val="9"/>
            <rFont val="Segoe UI"/>
            <family val="2"/>
          </rPr>
          <t>Se quiser APENAS o KIT Almoço, preehcer com SIM, caso contrário, colocar NÃO.</t>
        </r>
      </text>
    </comment>
    <comment ref="Q13" authorId="2">
      <text>
        <r>
          <rPr>
            <b/>
            <sz val="9"/>
            <rFont val="Segoe UI"/>
            <family val="2"/>
          </rPr>
          <t>Se quiser APENAS o KIT Janta, preehcer com SIM, caso contrário, colocar NÃO.</t>
        </r>
      </text>
    </comment>
    <comment ref="R13" authorId="2">
      <text>
        <r>
          <rPr>
            <b/>
            <sz val="9"/>
            <rFont val="Segoe UI"/>
            <family val="2"/>
          </rPr>
          <t>Se quiser o KIT Amoço + Jantar, preehcer com SIM, caso contrário, colocar NÃO.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rFont val="Tahoma"/>
            <family val="2"/>
          </rPr>
          <t xml:space="preserve">Colocar o valor informardo pela CBG. EX: 5,60 (valor separado por virgula)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<sst xmlns="http://schemas.openxmlformats.org/spreadsheetml/2006/main" count="170" uniqueCount="144">
  <si>
    <t>PARTICIPANTES</t>
  </si>
  <si>
    <t>ALOJAMENTO</t>
  </si>
  <si>
    <t>GYMNAESTRADA 2015</t>
  </si>
  <si>
    <t>NOME</t>
  </si>
  <si>
    <t>SOBRENOME</t>
  </si>
  <si>
    <t>DATA DE NASCIMENTO (DD/MM/ANO)</t>
  </si>
  <si>
    <t>NACIONALIDADE</t>
  </si>
  <si>
    <t>SEXO    (F ou M)</t>
  </si>
  <si>
    <t>-</t>
  </si>
  <si>
    <t>GRUPO:</t>
  </si>
  <si>
    <t xml:space="preserve">VALOR TOTAL </t>
  </si>
  <si>
    <t>BONES</t>
  </si>
  <si>
    <t>MOCHILAS</t>
  </si>
  <si>
    <t xml:space="preserve">VALOR TOTAL A SER REPASSADO PARA A CBG </t>
  </si>
  <si>
    <t>HOTEL</t>
  </si>
  <si>
    <t>OUTROS</t>
  </si>
  <si>
    <t>Pagamento até o dia 15/10/14</t>
  </si>
  <si>
    <t>INSTRUÇÕES DE PREENCHIMENTO</t>
  </si>
  <si>
    <t>UNIFORMES</t>
  </si>
  <si>
    <t xml:space="preserve">QTDE TOTAL DE PEDIDOS POR PEÇA </t>
  </si>
  <si>
    <t>VALOR UNITÁRIO</t>
  </si>
  <si>
    <t>MODELO</t>
  </si>
  <si>
    <t>SUB-TOTAL</t>
  </si>
  <si>
    <t>1 -</t>
  </si>
  <si>
    <t>2 -</t>
  </si>
  <si>
    <t>3 -</t>
  </si>
  <si>
    <t xml:space="preserve">1ª PARCELA </t>
  </si>
  <si>
    <t>Pagamento até o dia 15/09/14</t>
  </si>
  <si>
    <t>Pagamento na entrega dos Uniformes - (previsto inicio de 2015).</t>
  </si>
  <si>
    <t xml:space="preserve">2ª PARCELA </t>
  </si>
  <si>
    <t xml:space="preserve">3ª PARCELA </t>
  </si>
  <si>
    <t xml:space="preserve">  PLANILHA "Cadastro de Inscrição"</t>
  </si>
  <si>
    <t>Casaco Infantil 8</t>
  </si>
  <si>
    <t>Casaco Infantil 10</t>
  </si>
  <si>
    <t>Casaco Infantil 12</t>
  </si>
  <si>
    <t>Casaco Infantil 14</t>
  </si>
  <si>
    <t>Casaco Adulto 36</t>
  </si>
  <si>
    <t>Casaco Adulto 38</t>
  </si>
  <si>
    <t>Casaco Adulto 40</t>
  </si>
  <si>
    <t>Casaco Adulto 42</t>
  </si>
  <si>
    <t>Casaco Adulto 44</t>
  </si>
  <si>
    <t>Casaco Adulto 46</t>
  </si>
  <si>
    <t>Casaco Adulto 48</t>
  </si>
  <si>
    <t>Casaco Adulto 50</t>
  </si>
  <si>
    <t>Casaco Adulto 52</t>
  </si>
  <si>
    <t>Bermuda Infantil 8</t>
  </si>
  <si>
    <t>Bermuda Infantil 10</t>
  </si>
  <si>
    <t>Bermuda Infantil 12</t>
  </si>
  <si>
    <t>Bermuda Infantil 14</t>
  </si>
  <si>
    <t>Bermuda Adulto 36</t>
  </si>
  <si>
    <t>Bermuda Adulto 38</t>
  </si>
  <si>
    <t>Bermuda Adulto 40</t>
  </si>
  <si>
    <t>Bermuda Adulto 42</t>
  </si>
  <si>
    <t>Bermuda Adulto 44</t>
  </si>
  <si>
    <t>Bermuda Adulto 46</t>
  </si>
  <si>
    <t>Bermuda Adulto 48</t>
  </si>
  <si>
    <t>Bermuda Adulto 50</t>
  </si>
  <si>
    <t>Bermuda Adulto 52</t>
  </si>
  <si>
    <t>Camiseta Polo Infantil 8</t>
  </si>
  <si>
    <t>Camiseta Polo Infantil 10</t>
  </si>
  <si>
    <t>Camiseta Polo Infantil 12</t>
  </si>
  <si>
    <t>Camiseta Polo Infantil 14</t>
  </si>
  <si>
    <t>Camiseta Polo Adulto PP</t>
  </si>
  <si>
    <t>Camiseta Polo Adulto P</t>
  </si>
  <si>
    <t>Camiseta Polo Adulto M</t>
  </si>
  <si>
    <t>Camiseta Polo Adulto G</t>
  </si>
  <si>
    <t>Camiseta Polo Adulto GG</t>
  </si>
  <si>
    <t>Camiseta Polo Adulto EG</t>
  </si>
  <si>
    <t>OBSERVAÇÕES</t>
  </si>
  <si>
    <t>Infantil 8</t>
  </si>
  <si>
    <t>Infantil 10</t>
  </si>
  <si>
    <t>Infantil 12</t>
  </si>
  <si>
    <t>Infantil 14</t>
  </si>
  <si>
    <t>Adulto 36</t>
  </si>
  <si>
    <t>Adulto 38</t>
  </si>
  <si>
    <t>Adulto 40</t>
  </si>
  <si>
    <t>Adulto 42</t>
  </si>
  <si>
    <t>Adulto 44</t>
  </si>
  <si>
    <t>Adulto 46</t>
  </si>
  <si>
    <t>Adulto 48</t>
  </si>
  <si>
    <t>Adulto 50</t>
  </si>
  <si>
    <t>Adulto 52</t>
  </si>
  <si>
    <t>CALÇA</t>
  </si>
  <si>
    <t>CAMISETA</t>
  </si>
  <si>
    <t>Adulto PP</t>
  </si>
  <si>
    <t>Adulto P</t>
  </si>
  <si>
    <t>Adulto M</t>
  </si>
  <si>
    <t>Adulto G</t>
  </si>
  <si>
    <t>Adulto GG</t>
  </si>
  <si>
    <t>Adulto EG</t>
  </si>
  <si>
    <t xml:space="preserve"> e os comprovantes encaminhados junto com o formulário de emissão de recibo,                                                               para sandro@cbginastica.com.br</t>
  </si>
  <si>
    <t xml:space="preserve">Banco do Brasil - Agência 1224-6 - Conta 200.009-1 - CNPJ: 37.160.348/0001-56 </t>
  </si>
  <si>
    <t>F</t>
  </si>
  <si>
    <t>M</t>
  </si>
  <si>
    <t>NÃO</t>
  </si>
  <si>
    <t>NÚMERO DO PASSAPORTE (apenas os que estarão válidos no evento, caso já tenha)</t>
  </si>
  <si>
    <t>GINASTA</t>
  </si>
  <si>
    <t>TÉCNICO</t>
  </si>
  <si>
    <t>ACOMPANHANTE</t>
  </si>
  <si>
    <t>SIM</t>
  </si>
  <si>
    <t xml:space="preserve">CADEIRANTE? </t>
  </si>
  <si>
    <t>LIDER DE GRUPO</t>
  </si>
  <si>
    <t>GINÁSTICA ACROBÁTICA?</t>
  </si>
  <si>
    <t>É CAPOEIRISTA?</t>
  </si>
  <si>
    <t>FAZ TUMBLING?</t>
  </si>
  <si>
    <t>GYMNAESTRADA 2023</t>
  </si>
  <si>
    <t>FUNÇÃO (Líder de grupo, Técnico, Ginasta, ou Acompanhante)</t>
  </si>
  <si>
    <r>
      <rPr>
        <u val="single"/>
        <sz val="12"/>
        <color indexed="8"/>
        <rFont val="Calibri"/>
        <family val="2"/>
      </rPr>
      <t>Iniciar o preenchimento na planilha "Cadastro de inscrição"</t>
    </r>
    <r>
      <rPr>
        <sz val="12"/>
        <color indexed="8"/>
        <rFont val="Calibri"/>
        <family val="2"/>
      </rPr>
      <t>, nos espaços em verde. Os demais estão bloqueados, pois não devem ser mexidos.</t>
    </r>
  </si>
  <si>
    <t>Versão 2.0 - 2023</t>
  </si>
  <si>
    <t>ALIMENTAÇÃO</t>
  </si>
  <si>
    <t>ALMOÇO</t>
  </si>
  <si>
    <t>JANTAR</t>
  </si>
  <si>
    <t>VEGETARIANO</t>
  </si>
  <si>
    <t>(O valor desta taxa de câmbio deverá ser preenchido com o valor informado pela CBG)</t>
  </si>
  <si>
    <t>GRUPO</t>
  </si>
  <si>
    <t>TOTAL</t>
  </si>
  <si>
    <t>valor em REAL</t>
  </si>
  <si>
    <t>IOF 0,38%</t>
  </si>
  <si>
    <t>TOTAL EM REAL</t>
  </si>
  <si>
    <t>FUNÇÃO</t>
  </si>
  <si>
    <t>INSCRIÇÃO</t>
  </si>
  <si>
    <t>1ª PARCELA - pagamentos até o dia 05/12/22.</t>
  </si>
  <si>
    <t>ALMOÇO + JANTAR</t>
  </si>
  <si>
    <t>ALMOÇO +    JANTAR</t>
  </si>
  <si>
    <t>1ª PARCELA INSCRIÇÃO</t>
  </si>
  <si>
    <t>1ª PARCELA ALOJAMENTO</t>
  </si>
  <si>
    <t>1ª PARCELA ALIMENTAÇÃO</t>
  </si>
  <si>
    <t xml:space="preserve">4 - </t>
  </si>
  <si>
    <t xml:space="preserve">5 - </t>
  </si>
  <si>
    <t>TAXA DE CÂMBIO ESTIMADO PARA PGTO 05/12/2022</t>
  </si>
  <si>
    <t xml:space="preserve">6 - </t>
  </si>
  <si>
    <t xml:space="preserve">7 - </t>
  </si>
  <si>
    <r>
      <t xml:space="preserve">O valor da cotação estimada deverá ser preenchido de acordo com a informação que será enviada pela CBG no campo de cor amarela na aba "Valores Inscr, Aloj Alim". </t>
    </r>
    <r>
      <rPr>
        <b/>
        <u val="single"/>
        <sz val="12"/>
        <color indexed="8"/>
        <rFont val="Calibri"/>
        <family val="2"/>
      </rPr>
      <t>ÚNICA</t>
    </r>
    <r>
      <rPr>
        <sz val="12"/>
        <color indexed="8"/>
        <rFont val="Calibri"/>
        <family val="2"/>
      </rPr>
      <t xml:space="preserve"> informação a ser preenchida nesta aba.</t>
    </r>
  </si>
  <si>
    <t xml:space="preserve">        Visando facilitar o preenchimento e controle financeiro dos grupos, elaboramos esta planilha que deve ser preenchida seguindo as instruções abaixo:</t>
  </si>
  <si>
    <r>
      <t xml:space="preserve"> - Os campos com a cor </t>
    </r>
    <r>
      <rPr>
        <b/>
        <sz val="12"/>
        <color indexed="8"/>
        <rFont val="Calibri"/>
        <family val="2"/>
      </rPr>
      <t>VERDE</t>
    </r>
    <r>
      <rPr>
        <sz val="12"/>
        <color indexed="8"/>
        <rFont val="Calibri"/>
        <family val="2"/>
      </rPr>
      <t xml:space="preserve"> deverão ser preenchidos com as informações dos Grupos.</t>
    </r>
  </si>
  <si>
    <r>
      <t xml:space="preserve">Primeiro item a ser preenchido é o </t>
    </r>
    <r>
      <rPr>
        <u val="single"/>
        <sz val="12"/>
        <color rgb="FF000000"/>
        <rFont val="Calibri"/>
        <family val="2"/>
      </rPr>
      <t>Nome do Grupo</t>
    </r>
    <r>
      <rPr>
        <sz val="12"/>
        <color indexed="8"/>
        <rFont val="Calibri"/>
        <family val="2"/>
      </rPr>
      <t>, de forma mais completa possível.</t>
    </r>
  </si>
  <si>
    <r>
      <t xml:space="preserve">O item </t>
    </r>
    <r>
      <rPr>
        <u val="single"/>
        <sz val="12"/>
        <color rgb="FF000000"/>
        <rFont val="Calibri"/>
        <family val="2"/>
      </rPr>
      <t>acomodação</t>
    </r>
    <r>
      <rPr>
        <sz val="12"/>
        <color indexed="8"/>
        <rFont val="Calibri"/>
        <family val="2"/>
      </rPr>
      <t xml:space="preserve"> se divide em: escola, hotel e outros. A opção que for a escolhida deverá ser preenchida com "SIM". As demais preencher com "NÃO".</t>
    </r>
  </si>
  <si>
    <t>Lembrando que todos os depósitos deverão ser efetuados na seguinte conta em nome da CBG:</t>
  </si>
  <si>
    <t>Qualquer dúvida com relação ao preenchimento da planilha, favor entrar em contato pelo telefone              (79) 99129-3249 ou pelo email: sandro@cbginastica.com.br</t>
  </si>
  <si>
    <t>Para alguns itens que possam gerar dúvidas, ao passar o mouse no cabeçalho, aparecerá um comentário de como proceder o preenchimento.</t>
  </si>
  <si>
    <t>O valor total a ser DEPOSITADO está ao final da aba "Valores Inscr, Aloj Alim" no espaço de cor BEGE.</t>
  </si>
  <si>
    <t>ACOMODAÇÃO</t>
  </si>
  <si>
    <t xml:space="preserve">ESCOLA (alojamento)     </t>
  </si>
  <si>
    <r>
      <t xml:space="preserve">A </t>
    </r>
    <r>
      <rPr>
        <u val="single"/>
        <sz val="12"/>
        <color rgb="FF000000"/>
        <rFont val="Calibri"/>
        <family val="2"/>
      </rPr>
      <t>alimentação</t>
    </r>
    <r>
      <rPr>
        <sz val="12"/>
        <color indexed="8"/>
        <rFont val="Calibri"/>
        <family val="2"/>
      </rPr>
      <t>, poderá ser apenas almoço (Preencher "SIM" ou "NÃO"), apenas Jantar (Preencher "SIM" ou "NÃO") ou o Kit com Almoço e Jantar (Preencher "SIM" ou "NÃO").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</si>
</sst>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/mm/yy;@"/>
    <numFmt numFmtId="165" formatCode="[$€-2]\ #,##0.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9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8"/>
      <name val="Calibri"/>
      <family val="2"/>
    </font>
    <font>
      <b/>
      <sz val="10"/>
      <name val="Tahoma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Segoe UI"/>
      <family val="2"/>
    </font>
    <font>
      <b/>
      <sz val="11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rgb="FF000000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3" borderId="0" xfId="0" applyFill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4" fontId="7" fillId="0" borderId="5" xfId="2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4" fontId="3" fillId="0" borderId="1" xfId="2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4" fontId="3" fillId="0" borderId="8" xfId="20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44" fontId="9" fillId="4" borderId="5" xfId="2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44" fontId="20" fillId="4" borderId="11" xfId="2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/>
      <protection locked="0"/>
    </xf>
    <xf numFmtId="164" fontId="0" fillId="5" borderId="5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0" fillId="5" borderId="12" xfId="0" applyNumberForma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Protection="1">
      <protection/>
    </xf>
    <xf numFmtId="0" fontId="0" fillId="3" borderId="0" xfId="0" applyFill="1" applyAlignment="1" applyProtection="1">
      <alignment vertical="center" wrapText="1"/>
      <protection/>
    </xf>
    <xf numFmtId="44" fontId="2" fillId="0" borderId="0" xfId="20" applyFont="1"/>
    <xf numFmtId="44" fontId="2" fillId="0" borderId="0" xfId="20" applyFont="1" applyFill="1"/>
    <xf numFmtId="44" fontId="2" fillId="0" borderId="13" xfId="20" applyFont="1" applyBorder="1" applyAlignment="1">
      <alignment vertical="center" wrapText="1"/>
    </xf>
    <xf numFmtId="44" fontId="2" fillId="0" borderId="5" xfId="20" applyFont="1" applyBorder="1" applyAlignment="1">
      <alignment vertical="center" wrapText="1"/>
    </xf>
    <xf numFmtId="44" fontId="2" fillId="0" borderId="12" xfId="20" applyFont="1" applyBorder="1" applyAlignment="1">
      <alignment vertical="center" wrapText="1"/>
    </xf>
    <xf numFmtId="44" fontId="2" fillId="0" borderId="14" xfId="20" applyFont="1" applyBorder="1" applyAlignment="1">
      <alignment vertical="center" wrapText="1"/>
    </xf>
    <xf numFmtId="44" fontId="2" fillId="0" borderId="1" xfId="20" applyFont="1" applyBorder="1"/>
    <xf numFmtId="44" fontId="2" fillId="0" borderId="15" xfId="20" applyFont="1" applyBorder="1"/>
    <xf numFmtId="44" fontId="2" fillId="3" borderId="0" xfId="20" applyFont="1" applyFill="1"/>
    <xf numFmtId="44" fontId="2" fillId="3" borderId="0" xfId="20" applyFont="1" applyFill="1" applyAlignment="1">
      <alignment wrapText="1"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6" borderId="17" xfId="0" applyFont="1" applyFill="1" applyBorder="1" applyAlignment="1">
      <alignment/>
    </xf>
    <xf numFmtId="0" fontId="6" fillId="6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4" fontId="3" fillId="0" borderId="11" xfId="20" applyFont="1" applyFill="1" applyBorder="1" applyAlignment="1">
      <alignment horizontal="center" vertical="center" wrapText="1"/>
    </xf>
    <xf numFmtId="44" fontId="3" fillId="0" borderId="11" xfId="20" applyFont="1" applyFill="1" applyBorder="1" applyAlignment="1">
      <alignment wrapText="1"/>
    </xf>
    <xf numFmtId="44" fontId="3" fillId="0" borderId="19" xfId="2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44" fontId="2" fillId="0" borderId="23" xfId="20" applyFont="1" applyFill="1" applyBorder="1" applyAlignment="1">
      <alignment vertical="center" wrapText="1"/>
    </xf>
    <xf numFmtId="44" fontId="2" fillId="0" borderId="24" xfId="20" applyFont="1" applyFill="1" applyBorder="1" applyAlignment="1">
      <alignment vertical="center" wrapText="1"/>
    </xf>
    <xf numFmtId="44" fontId="2" fillId="0" borderId="25" xfId="20" applyFont="1" applyFill="1" applyBorder="1" applyAlignment="1">
      <alignment vertical="center" wrapText="1"/>
    </xf>
    <xf numFmtId="44" fontId="2" fillId="0" borderId="26" xfId="20" applyFont="1" applyFill="1" applyBorder="1" applyAlignment="1">
      <alignment vertical="center" wrapText="1"/>
    </xf>
    <xf numFmtId="44" fontId="2" fillId="0" borderId="11" xfId="20" applyFont="1" applyFill="1" applyBorder="1" applyAlignment="1">
      <alignment wrapText="1"/>
    </xf>
    <xf numFmtId="44" fontId="2" fillId="0" borderId="27" xfId="2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/>
    <xf numFmtId="0" fontId="0" fillId="8" borderId="0" xfId="0" applyFill="1"/>
    <xf numFmtId="0" fontId="25" fillId="3" borderId="0" xfId="0" applyFont="1" applyFill="1" applyAlignment="1">
      <alignment horizont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 applyProtection="1">
      <alignment vertical="center" wrapText="1"/>
      <protection/>
    </xf>
    <xf numFmtId="0" fontId="12" fillId="8" borderId="0" xfId="0" applyFont="1" applyFill="1" applyAlignment="1">
      <alignment vertical="center" wrapText="1"/>
    </xf>
    <xf numFmtId="0" fontId="12" fillId="8" borderId="0" xfId="0" applyFont="1" applyFill="1" applyAlignment="1" applyProtection="1">
      <alignment vertical="center" wrapText="1"/>
      <protection/>
    </xf>
    <xf numFmtId="0" fontId="12" fillId="8" borderId="0" xfId="0" applyFont="1" applyFill="1" applyAlignment="1" applyProtection="1">
      <alignment horizontal="center" vertical="center" wrapText="1"/>
      <protection/>
    </xf>
    <xf numFmtId="0" fontId="14" fillId="8" borderId="28" xfId="0" applyFont="1" applyFill="1" applyBorder="1" applyAlignment="1" applyProtection="1">
      <alignment horizontal="center" vertical="center" wrapText="1"/>
      <protection/>
    </xf>
    <xf numFmtId="0" fontId="14" fillId="8" borderId="29" xfId="0" applyFont="1" applyFill="1" applyBorder="1" applyAlignment="1" applyProtection="1">
      <alignment horizontal="center" vertical="center" wrapText="1"/>
      <protection/>
    </xf>
    <xf numFmtId="0" fontId="12" fillId="9" borderId="0" xfId="0" applyFont="1" applyFill="1" applyAlignment="1" applyProtection="1">
      <alignment vertical="center" wrapText="1"/>
      <protection/>
    </xf>
    <xf numFmtId="0" fontId="0" fillId="2" borderId="0" xfId="0" applyFill="1" applyBorder="1" applyAlignment="1">
      <alignment horizontal="center"/>
    </xf>
    <xf numFmtId="164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" xfId="0" applyFill="1" applyBorder="1" applyAlignment="1" applyProtection="1">
      <alignment/>
      <protection locked="0"/>
    </xf>
    <xf numFmtId="0" fontId="0" fillId="5" borderId="6" xfId="0" applyFill="1" applyBorder="1" applyProtection="1"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20" applyNumberFormat="1" applyFont="1" applyFill="1"/>
    <xf numFmtId="0" fontId="0" fillId="0" borderId="0" xfId="0" applyFill="1"/>
    <xf numFmtId="44" fontId="9" fillId="10" borderId="11" xfId="2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44" fontId="0" fillId="3" borderId="0" xfId="20" applyFont="1" applyFill="1"/>
    <xf numFmtId="44" fontId="9" fillId="8" borderId="0" xfId="2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44" fontId="9" fillId="3" borderId="0" xfId="20" applyFont="1" applyFill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44" fontId="0" fillId="3" borderId="0" xfId="0" applyNumberFormat="1" applyFill="1"/>
    <xf numFmtId="0" fontId="3" fillId="3" borderId="0" xfId="0" applyFont="1" applyFill="1"/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11" borderId="37" xfId="0" applyNumberFormat="1" applyFont="1" applyFill="1" applyBorder="1" applyAlignment="1">
      <alignment horizontal="center"/>
    </xf>
    <xf numFmtId="165" fontId="3" fillId="11" borderId="29" xfId="0" applyNumberFormat="1" applyFont="1" applyFill="1" applyBorder="1" applyAlignment="1">
      <alignment horizontal="center"/>
    </xf>
    <xf numFmtId="165" fontId="3" fillId="11" borderId="38" xfId="0" applyNumberFormat="1" applyFont="1" applyFill="1" applyBorder="1" applyAlignment="1">
      <alignment horizontal="center"/>
    </xf>
    <xf numFmtId="165" fontId="3" fillId="11" borderId="2" xfId="0" applyNumberFormat="1" applyFont="1" applyFill="1" applyBorder="1" applyAlignment="1">
      <alignment horizontal="center"/>
    </xf>
    <xf numFmtId="165" fontId="3" fillId="11" borderId="39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 vertical="center"/>
    </xf>
    <xf numFmtId="44" fontId="3" fillId="11" borderId="1" xfId="20" applyFont="1" applyFill="1" applyBorder="1"/>
    <xf numFmtId="44" fontId="3" fillId="11" borderId="1" xfId="0" applyNumberFormat="1" applyFont="1" applyFill="1" applyBorder="1" applyAlignment="1">
      <alignment horizontal="center"/>
    </xf>
    <xf numFmtId="44" fontId="3" fillId="11" borderId="11" xfId="0" applyNumberFormat="1" applyFont="1" applyFill="1" applyBorder="1"/>
    <xf numFmtId="0" fontId="3" fillId="8" borderId="0" xfId="0" applyFont="1" applyFill="1"/>
    <xf numFmtId="0" fontId="3" fillId="0" borderId="0" xfId="0" applyFont="1"/>
    <xf numFmtId="0" fontId="0" fillId="3" borderId="13" xfId="0" applyFill="1" applyBorder="1" applyAlignment="1">
      <alignment/>
    </xf>
    <xf numFmtId="0" fontId="0" fillId="3" borderId="23" xfId="0" applyFill="1" applyBorder="1" applyAlignment="1">
      <alignment/>
    </xf>
    <xf numFmtId="165" fontId="0" fillId="0" borderId="40" xfId="0" applyNumberFormat="1" applyFill="1" applyBorder="1" applyAlignment="1">
      <alignment horizontal="center"/>
    </xf>
    <xf numFmtId="165" fontId="0" fillId="0" borderId="41" xfId="0" applyNumberFormat="1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44" fontId="2" fillId="0" borderId="43" xfId="20" applyFont="1" applyBorder="1"/>
    <xf numFmtId="44" fontId="0" fillId="0" borderId="43" xfId="0" applyNumberFormat="1" applyFont="1" applyBorder="1"/>
    <xf numFmtId="44" fontId="3" fillId="0" borderId="44" xfId="0" applyNumberFormat="1" applyFont="1" applyBorder="1"/>
    <xf numFmtId="44" fontId="0" fillId="0" borderId="5" xfId="0" applyNumberFormat="1" applyFont="1" applyBorder="1"/>
    <xf numFmtId="165" fontId="3" fillId="0" borderId="30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 vertical="center"/>
    </xf>
    <xf numFmtId="44" fontId="3" fillId="0" borderId="30" xfId="20" applyFont="1" applyBorder="1" applyAlignment="1">
      <alignment horizontal="center" vertical="center"/>
    </xf>
    <xf numFmtId="44" fontId="3" fillId="12" borderId="30" xfId="2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44" fontId="0" fillId="8" borderId="0" xfId="20" applyFont="1" applyFill="1"/>
    <xf numFmtId="44" fontId="0" fillId="0" borderId="0" xfId="20" applyFont="1"/>
    <xf numFmtId="0" fontId="0" fillId="7" borderId="0" xfId="0" applyFill="1" applyAlignment="1">
      <alignment vertical="center"/>
    </xf>
    <xf numFmtId="165" fontId="0" fillId="0" borderId="45" xfId="0" applyNumberFormat="1" applyFill="1" applyBorder="1" applyAlignment="1">
      <alignment horizontal="center"/>
    </xf>
    <xf numFmtId="165" fontId="3" fillId="11" borderId="46" xfId="0" applyNumberFormat="1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/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0" fillId="3" borderId="17" xfId="0" applyFill="1" applyBorder="1"/>
    <xf numFmtId="0" fontId="0" fillId="3" borderId="18" xfId="0" applyFill="1" applyBorder="1"/>
    <xf numFmtId="165" fontId="3" fillId="0" borderId="38" xfId="0" applyNumberFormat="1" applyFont="1" applyBorder="1" applyAlignment="1">
      <alignment horizontal="center"/>
    </xf>
    <xf numFmtId="165" fontId="0" fillId="0" borderId="47" xfId="0" applyNumberFormat="1" applyFill="1" applyBorder="1" applyAlignment="1">
      <alignment horizontal="center"/>
    </xf>
    <xf numFmtId="165" fontId="0" fillId="0" borderId="48" xfId="0" applyNumberForma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165" fontId="0" fillId="3" borderId="47" xfId="0" applyNumberFormat="1" applyFill="1" applyBorder="1" applyAlignment="1">
      <alignment horizontal="center"/>
    </xf>
    <xf numFmtId="165" fontId="0" fillId="3" borderId="48" xfId="0" applyNumberFormat="1" applyFill="1" applyBorder="1" applyAlignment="1">
      <alignment horizontal="center"/>
    </xf>
    <xf numFmtId="165" fontId="0" fillId="3" borderId="49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5" xfId="0" applyFill="1" applyBorder="1" applyAlignment="1">
      <alignment/>
    </xf>
    <xf numFmtId="0" fontId="12" fillId="0" borderId="0" xfId="0" applyFont="1" applyFill="1" applyAlignment="1" applyProtection="1">
      <alignment vertical="center" wrapText="1"/>
      <protection/>
    </xf>
    <xf numFmtId="0" fontId="0" fillId="0" borderId="50" xfId="0" applyBorder="1" applyAlignment="1">
      <alignment horizontal="center"/>
    </xf>
    <xf numFmtId="0" fontId="0" fillId="5" borderId="41" xfId="0" applyFill="1" applyBorder="1" applyAlignment="1" applyProtection="1">
      <alignment/>
      <protection locked="0"/>
    </xf>
    <xf numFmtId="0" fontId="0" fillId="5" borderId="43" xfId="0" applyFill="1" applyBorder="1" applyAlignment="1" applyProtection="1">
      <alignment/>
      <protection locked="0"/>
    </xf>
    <xf numFmtId="0" fontId="0" fillId="5" borderId="43" xfId="0" applyFill="1" applyBorder="1" applyAlignment="1" applyProtection="1">
      <alignment horizontal="center"/>
      <protection locked="0"/>
    </xf>
    <xf numFmtId="164" fontId="0" fillId="5" borderId="43" xfId="0" applyNumberFormat="1" applyFill="1" applyBorder="1" applyAlignment="1" applyProtection="1">
      <alignment horizontal="center"/>
      <protection locked="0"/>
    </xf>
    <xf numFmtId="0" fontId="0" fillId="5" borderId="51" xfId="0" applyFill="1" applyBorder="1" applyAlignment="1" applyProtection="1">
      <alignment horizontal="center"/>
      <protection locked="0"/>
    </xf>
    <xf numFmtId="0" fontId="0" fillId="5" borderId="52" xfId="0" applyFill="1" applyBorder="1" applyAlignment="1" applyProtection="1">
      <alignment horizontal="center"/>
      <protection locked="0"/>
    </xf>
    <xf numFmtId="164" fontId="8" fillId="0" borderId="3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vertical="center"/>
    </xf>
    <xf numFmtId="0" fontId="14" fillId="8" borderId="0" xfId="0" applyFont="1" applyFill="1" applyAlignment="1">
      <alignment horizontal="center" vertical="center" wrapText="1"/>
    </xf>
    <xf numFmtId="0" fontId="24" fillId="8" borderId="0" xfId="0" applyFont="1" applyFill="1" applyAlignment="1" applyProtection="1">
      <alignment horizontal="left" vertical="center" wrapText="1"/>
      <protection/>
    </xf>
    <xf numFmtId="0" fontId="14" fillId="8" borderId="29" xfId="0" applyFont="1" applyFill="1" applyBorder="1" applyAlignment="1" applyProtection="1">
      <alignment horizontal="center" vertical="center" wrapText="1"/>
      <protection/>
    </xf>
    <xf numFmtId="0" fontId="14" fillId="8" borderId="38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0" fontId="5" fillId="14" borderId="0" xfId="0" applyFont="1" applyFill="1" applyBorder="1" applyAlignment="1" applyProtection="1">
      <alignment horizontal="center" vertical="center"/>
      <protection/>
    </xf>
    <xf numFmtId="0" fontId="10" fillId="15" borderId="0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2" fillId="8" borderId="0" xfId="0" applyFont="1" applyFill="1" applyAlignment="1" applyProtection="1">
      <alignment horizontal="left" vertical="center" wrapText="1"/>
      <protection/>
    </xf>
    <xf numFmtId="0" fontId="14" fillId="8" borderId="0" xfId="0" applyFont="1" applyFill="1" applyAlignment="1" applyProtection="1">
      <alignment horizontal="center" vertical="center" wrapText="1"/>
      <protection/>
    </xf>
    <xf numFmtId="0" fontId="5" fillId="14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4" fillId="5" borderId="16" xfId="0" applyFont="1" applyFill="1" applyBorder="1" applyAlignment="1" applyProtection="1">
      <alignment horizontal="left"/>
      <protection locked="0"/>
    </xf>
    <xf numFmtId="0" fontId="4" fillId="5" borderId="17" xfId="0" applyFont="1" applyFill="1" applyBorder="1" applyAlignment="1" applyProtection="1">
      <alignment horizontal="left"/>
      <protection locked="0"/>
    </xf>
    <xf numFmtId="0" fontId="4" fillId="5" borderId="18" xfId="0" applyFont="1" applyFill="1" applyBorder="1" applyAlignment="1" applyProtection="1">
      <alignment horizontal="left"/>
      <protection locked="0"/>
    </xf>
    <xf numFmtId="0" fontId="0" fillId="17" borderId="20" xfId="0" applyFill="1" applyBorder="1" applyAlignment="1" applyProtection="1">
      <alignment vertical="center" wrapText="1"/>
      <protection locked="0"/>
    </xf>
    <xf numFmtId="0" fontId="0" fillId="17" borderId="21" xfId="0" applyFill="1" applyBorder="1" applyAlignment="1" applyProtection="1">
      <alignment vertical="center" wrapText="1"/>
      <protection locked="0"/>
    </xf>
    <xf numFmtId="0" fontId="0" fillId="17" borderId="22" xfId="0" applyFill="1" applyBorder="1" applyAlignment="1" applyProtection="1">
      <alignment vertical="center" wrapText="1"/>
      <protection locked="0"/>
    </xf>
    <xf numFmtId="0" fontId="0" fillId="17" borderId="37" xfId="0" applyFill="1" applyBorder="1" applyAlignment="1" applyProtection="1">
      <alignment vertical="center" wrapText="1"/>
      <protection locked="0"/>
    </xf>
    <xf numFmtId="0" fontId="0" fillId="17" borderId="0" xfId="0" applyFill="1" applyBorder="1" applyAlignment="1" applyProtection="1">
      <alignment vertical="center" wrapText="1"/>
      <protection locked="0"/>
    </xf>
    <xf numFmtId="0" fontId="0" fillId="17" borderId="45" xfId="0" applyFill="1" applyBorder="1" applyAlignment="1" applyProtection="1">
      <alignment vertical="center" wrapText="1"/>
      <protection locked="0"/>
    </xf>
    <xf numFmtId="0" fontId="0" fillId="17" borderId="56" xfId="0" applyFill="1" applyBorder="1" applyAlignment="1" applyProtection="1">
      <alignment vertical="center" wrapText="1"/>
      <protection locked="0"/>
    </xf>
    <xf numFmtId="0" fontId="0" fillId="17" borderId="57" xfId="0" applyFill="1" applyBorder="1" applyAlignment="1" applyProtection="1">
      <alignment vertical="center" wrapText="1"/>
      <protection locked="0"/>
    </xf>
    <xf numFmtId="0" fontId="0" fillId="17" borderId="46" xfId="0" applyFill="1" applyBorder="1" applyAlignment="1" applyProtection="1">
      <alignment vertical="center" wrapText="1"/>
      <protection locked="0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0" fillId="17" borderId="16" xfId="0" applyFill="1" applyBorder="1" applyAlignment="1" applyProtection="1">
      <alignment horizontal="left" vertical="center" wrapText="1"/>
      <protection locked="0"/>
    </xf>
    <xf numFmtId="0" fontId="0" fillId="17" borderId="17" xfId="0" applyFill="1" applyBorder="1" applyAlignment="1" applyProtection="1">
      <alignment horizontal="left" vertical="center" wrapText="1"/>
      <protection locked="0"/>
    </xf>
    <xf numFmtId="0" fontId="0" fillId="17" borderId="18" xfId="0" applyFill="1" applyBorder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5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3" fillId="0" borderId="13" xfId="20" applyFont="1" applyFill="1" applyBorder="1" applyAlignment="1">
      <alignment horizontal="center" vertical="center" wrapText="1"/>
    </xf>
    <xf numFmtId="44" fontId="3" fillId="0" borderId="14" xfId="20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44" fontId="3" fillId="0" borderId="23" xfId="20" applyFont="1" applyFill="1" applyBorder="1" applyAlignment="1">
      <alignment horizontal="center" vertical="center" wrapText="1"/>
    </xf>
    <xf numFmtId="44" fontId="3" fillId="0" borderId="26" xfId="2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15" borderId="0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28.28125" style="0" customWidth="1"/>
    <col min="3" max="13" width="9.140625" style="91" customWidth="1"/>
  </cols>
  <sheetData>
    <row r="1" spans="1:28" ht="15" customHeight="1">
      <c r="A1" s="223" t="s">
        <v>105</v>
      </c>
      <c r="B1" s="223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5" customHeight="1">
      <c r="A2" s="223"/>
      <c r="B2" s="22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5">
      <c r="A3" s="224"/>
      <c r="B3" s="224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7.5" customHeight="1">
      <c r="A4" s="48"/>
      <c r="B4" s="49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s="3" customFormat="1" ht="15.75" thickBot="1">
      <c r="A5" s="50"/>
      <c r="B5" s="5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s="3" customFormat="1" ht="21.75" thickBot="1">
      <c r="A6" s="225" t="s">
        <v>17</v>
      </c>
      <c r="B6" s="226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s="3" customFormat="1" ht="15">
      <c r="A7" s="94"/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s="3" customFormat="1" ht="15">
      <c r="A8" s="94"/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1:28" s="10" customFormat="1" ht="30.75" customHeight="1">
      <c r="A9" s="227" t="s">
        <v>133</v>
      </c>
      <c r="B9" s="227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s="10" customFormat="1" ht="15.75">
      <c r="A10" s="96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s="10" customFormat="1" ht="15.75">
      <c r="A11" s="222" t="s">
        <v>134</v>
      </c>
      <c r="B11" s="222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s="10" customFormat="1" ht="15.75">
      <c r="A12" s="96"/>
      <c r="B12" s="96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s="10" customFormat="1" ht="15.75">
      <c r="A13" s="219" t="s">
        <v>31</v>
      </c>
      <c r="B13" s="219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s="10" customFormat="1" ht="31.5">
      <c r="A14" s="97" t="s">
        <v>23</v>
      </c>
      <c r="B14" s="100" t="s">
        <v>107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s="10" customFormat="1" ht="21.75" customHeight="1">
      <c r="A15" s="97" t="s">
        <v>24</v>
      </c>
      <c r="B15" s="192" t="s">
        <v>135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s="10" customFormat="1" ht="38.25" customHeight="1">
      <c r="A16" s="97" t="s">
        <v>25</v>
      </c>
      <c r="B16" s="96" t="s">
        <v>136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s="10" customFormat="1" ht="44.25" customHeight="1">
      <c r="A17" s="97" t="s">
        <v>127</v>
      </c>
      <c r="B17" s="96" t="s">
        <v>143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s="10" customFormat="1" ht="39.75" customHeight="1">
      <c r="A18" s="97" t="s">
        <v>128</v>
      </c>
      <c r="B18" s="96" t="s">
        <v>139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s="10" customFormat="1" ht="39.75" customHeight="1">
      <c r="A19" s="97" t="s">
        <v>130</v>
      </c>
      <c r="B19" s="96" t="s">
        <v>132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s="10" customFormat="1" ht="15.75">
      <c r="A20" s="97" t="s">
        <v>131</v>
      </c>
      <c r="B20" s="96" t="s">
        <v>140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" s="95" customFormat="1" ht="13.5" customHeight="1">
      <c r="A21" s="97"/>
      <c r="B21" s="96"/>
    </row>
    <row r="22" spans="1:2" s="95" customFormat="1" ht="13.5" customHeight="1" thickBot="1">
      <c r="A22" s="97"/>
      <c r="B22" s="96"/>
    </row>
    <row r="23" spans="1:2" s="95" customFormat="1" ht="18" customHeight="1">
      <c r="A23" s="97"/>
      <c r="B23" s="98" t="s">
        <v>137</v>
      </c>
    </row>
    <row r="24" spans="1:2" s="95" customFormat="1" ht="18" customHeight="1">
      <c r="A24" s="97"/>
      <c r="B24" s="99" t="s">
        <v>91</v>
      </c>
    </row>
    <row r="25" spans="1:2" s="95" customFormat="1" ht="18" customHeight="1">
      <c r="A25" s="97"/>
      <c r="B25" s="220" t="s">
        <v>90</v>
      </c>
    </row>
    <row r="26" spans="1:2" s="95" customFormat="1" ht="21.75" customHeight="1" thickBot="1">
      <c r="A26" s="97"/>
      <c r="B26" s="221"/>
    </row>
    <row r="27" spans="1:2" s="95" customFormat="1" ht="13.5" customHeight="1">
      <c r="A27" s="97"/>
      <c r="B27" s="96"/>
    </row>
    <row r="28" spans="1:2" s="93" customFormat="1" ht="45.75" customHeight="1">
      <c r="A28" s="228" t="s">
        <v>138</v>
      </c>
      <c r="B28" s="228"/>
    </row>
    <row r="29" spans="1:2" s="93" customFormat="1" ht="15">
      <c r="A29" s="94"/>
      <c r="B29" s="94"/>
    </row>
    <row r="30" spans="1:2" s="93" customFormat="1" ht="45" customHeight="1">
      <c r="A30" s="218"/>
      <c r="B30" s="218"/>
    </row>
    <row r="31" s="93" customFormat="1" ht="15"/>
    <row r="32" s="93" customFormat="1" ht="15"/>
    <row r="33" s="93" customFormat="1" ht="15"/>
    <row r="34" s="93" customFormat="1" ht="15"/>
    <row r="35" s="93" customFormat="1" ht="15"/>
    <row r="36" s="93" customFormat="1" ht="15"/>
    <row r="37" s="93" customFormat="1" ht="15"/>
    <row r="38" s="93" customFormat="1" ht="15"/>
    <row r="39" s="93" customFormat="1" ht="15"/>
    <row r="40" s="93" customFormat="1" ht="15"/>
    <row r="41" s="93" customFormat="1" ht="15"/>
    <row r="42" s="91" customFormat="1" ht="15"/>
    <row r="43" s="91" customFormat="1" ht="15"/>
    <row r="44" s="91" customFormat="1" ht="15"/>
    <row r="45" s="91" customFormat="1" ht="15"/>
    <row r="46" s="91" customFormat="1" ht="15"/>
    <row r="47" s="91" customFormat="1" ht="15"/>
    <row r="48" s="91" customFormat="1" ht="15"/>
    <row r="49" s="91" customFormat="1" ht="15"/>
    <row r="50" s="91" customFormat="1" ht="15"/>
    <row r="51" s="91" customFormat="1" ht="15"/>
    <row r="52" s="91" customFormat="1" ht="15"/>
    <row r="53" s="91" customFormat="1" ht="15"/>
    <row r="54" s="91" customFormat="1" ht="15"/>
    <row r="55" s="91" customFormat="1" ht="15"/>
    <row r="56" s="91" customFormat="1" ht="15"/>
    <row r="57" s="91" customFormat="1" ht="15"/>
    <row r="58" s="91" customFormat="1" ht="15"/>
    <row r="59" s="91" customFormat="1" ht="15"/>
    <row r="60" s="91" customFormat="1" ht="15"/>
    <row r="61" s="91" customFormat="1" ht="15"/>
    <row r="62" s="91" customFormat="1" ht="15"/>
    <row r="63" s="91" customFormat="1" ht="15"/>
    <row r="64" s="91" customFormat="1" ht="15"/>
    <row r="65" s="91" customFormat="1" ht="15"/>
    <row r="66" s="91" customFormat="1" ht="15"/>
    <row r="67" s="91" customFormat="1" ht="15"/>
    <row r="68" s="91" customFormat="1" ht="15"/>
    <row r="69" s="91" customFormat="1" ht="15"/>
    <row r="70" s="91" customFormat="1" ht="15"/>
    <row r="71" s="91" customFormat="1" ht="15"/>
  </sheetData>
  <sheetProtection algorithmName="SHA-512" hashValue="U8EJgk9YrtlLexRZWFAXeE5HyX7NAtbAFOGU8taGQNVQCYM0u4p7wnVaB/mWZoeJrfLVmGaulYk1ppdHw8obmw==" saltValue="8FucIJxuKREe0KNzKB6v7g==" spinCount="100000" sheet="1" objects="1" scenarios="1"/>
  <mergeCells count="9">
    <mergeCell ref="A30:B30"/>
    <mergeCell ref="A13:B13"/>
    <mergeCell ref="B25:B26"/>
    <mergeCell ref="A11:B11"/>
    <mergeCell ref="A1:B2"/>
    <mergeCell ref="A3:B3"/>
    <mergeCell ref="A6:B6"/>
    <mergeCell ref="A9:B9"/>
    <mergeCell ref="A28:B28"/>
  </mergeCells>
  <printOptions horizontalCentered="1"/>
  <pageMargins left="0.31496062992125984" right="0.31496062992125984" top="0.5905511811023623" bottom="0.3937007874015748" header="0.31496062992125984" footer="0.3149606299212598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S93"/>
  <sheetViews>
    <sheetView workbookViewId="0" topLeftCell="A1">
      <selection activeCell="D13" sqref="D13"/>
    </sheetView>
  </sheetViews>
  <sheetFormatPr defaultColWidth="9.140625" defaultRowHeight="15"/>
  <cols>
    <col min="1" max="1" width="3.00390625" style="1" bestFit="1" customWidth="1"/>
    <col min="2" max="2" width="20.421875" style="0" customWidth="1"/>
    <col min="3" max="3" width="33.8515625" style="0" customWidth="1"/>
    <col min="4" max="4" width="17.8515625" style="1" bestFit="1" customWidth="1"/>
    <col min="5" max="5" width="11.8515625" style="2" bestFit="1" customWidth="1"/>
    <col min="6" max="6" width="17.28125" style="1" customWidth="1"/>
    <col min="7" max="7" width="14.8515625" style="1" bestFit="1" customWidth="1"/>
    <col min="8" max="8" width="7.28125" style="1" customWidth="1"/>
    <col min="9" max="9" width="9.421875" style="0" customWidth="1"/>
    <col min="10" max="10" width="13.140625" style="0" customWidth="1"/>
    <col min="11" max="11" width="13.00390625" style="0" customWidth="1"/>
    <col min="12" max="12" width="11.00390625" style="0" customWidth="1"/>
    <col min="13" max="13" width="10.57421875" style="0" customWidth="1"/>
    <col min="14" max="14" width="6.57421875" style="0" customWidth="1"/>
    <col min="15" max="15" width="8.00390625" style="0" bestFit="1" customWidth="1"/>
    <col min="19" max="19" width="14.00390625" style="0" bestFit="1" customWidth="1"/>
  </cols>
  <sheetData>
    <row r="1" spans="1:19" ht="15" customHeight="1">
      <c r="A1" s="229" t="s">
        <v>105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ht="7.5" customHeight="1">
      <c r="A4" s="5"/>
      <c r="B4" s="6"/>
      <c r="C4" s="6"/>
      <c r="D4" s="5"/>
      <c r="E4" s="7"/>
      <c r="F4" s="5"/>
      <c r="G4" s="5"/>
      <c r="H4" s="5"/>
      <c r="I4" s="5"/>
      <c r="J4" s="101"/>
      <c r="K4" s="101"/>
      <c r="L4" s="101"/>
      <c r="M4" s="6"/>
      <c r="N4" s="6"/>
      <c r="O4" s="172"/>
      <c r="P4" s="173"/>
      <c r="Q4" s="173"/>
      <c r="R4" s="173"/>
      <c r="S4" s="173"/>
    </row>
    <row r="5" spans="1:19" ht="15">
      <c r="A5" s="11"/>
      <c r="B5" s="8"/>
      <c r="C5" s="104"/>
      <c r="D5" s="103"/>
      <c r="E5" s="102"/>
      <c r="F5" s="103"/>
      <c r="G5" s="103"/>
      <c r="H5" s="103"/>
      <c r="I5" s="104"/>
      <c r="J5" s="104"/>
      <c r="K5" s="104"/>
      <c r="L5" s="104"/>
      <c r="M5" s="104"/>
      <c r="N5" s="8"/>
      <c r="O5" s="8"/>
      <c r="P5" s="91"/>
      <c r="Q5" s="91"/>
      <c r="R5" s="91"/>
      <c r="S5" s="91"/>
    </row>
    <row r="6" spans="1:19" ht="15">
      <c r="A6" s="11"/>
      <c r="B6" s="88" t="s">
        <v>108</v>
      </c>
      <c r="C6" s="104"/>
      <c r="D6" s="103"/>
      <c r="E6" s="102"/>
      <c r="F6" s="103"/>
      <c r="G6" s="103"/>
      <c r="H6" s="103"/>
      <c r="I6" s="104"/>
      <c r="J6" s="104"/>
      <c r="K6" s="104"/>
      <c r="L6" s="104"/>
      <c r="M6" s="104"/>
      <c r="N6" s="8"/>
      <c r="O6" s="8"/>
      <c r="P6" s="91"/>
      <c r="Q6" s="91"/>
      <c r="R6" s="91"/>
      <c r="S6" s="91"/>
    </row>
    <row r="7" spans="1:19" ht="15.75" thickBot="1">
      <c r="A7" s="11"/>
      <c r="B7" s="8"/>
      <c r="C7" s="104"/>
      <c r="D7" s="103"/>
      <c r="E7" s="102"/>
      <c r="F7" s="103"/>
      <c r="G7" s="103"/>
      <c r="H7" s="103"/>
      <c r="I7" s="104"/>
      <c r="J7" s="104"/>
      <c r="K7" s="104"/>
      <c r="L7" s="104"/>
      <c r="M7" s="104"/>
      <c r="N7" s="8"/>
      <c r="O7" s="8"/>
      <c r="P7" s="91"/>
      <c r="Q7" s="91"/>
      <c r="R7" s="91"/>
      <c r="S7" s="91"/>
    </row>
    <row r="8" spans="1:19" ht="19.5" customHeight="1" thickBot="1">
      <c r="A8" s="11"/>
      <c r="B8" s="208" t="s">
        <v>9</v>
      </c>
      <c r="C8" s="23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91"/>
      <c r="Q8" s="91"/>
      <c r="R8" s="91"/>
      <c r="S8" s="91"/>
    </row>
    <row r="9" spans="1:19" ht="15" customHeight="1">
      <c r="A9" s="11"/>
      <c r="B9" s="105"/>
      <c r="C9" s="105"/>
      <c r="D9" s="106"/>
      <c r="E9" s="89" t="s">
        <v>101</v>
      </c>
      <c r="F9" s="92"/>
      <c r="G9" s="92"/>
      <c r="H9" s="92"/>
      <c r="I9" s="90"/>
      <c r="J9" s="90"/>
      <c r="K9" s="90"/>
      <c r="L9" s="90"/>
      <c r="M9" s="104"/>
      <c r="N9" s="8"/>
      <c r="O9" s="8"/>
      <c r="P9" s="91"/>
      <c r="Q9" s="91"/>
      <c r="R9" s="91"/>
      <c r="S9" s="91"/>
    </row>
    <row r="10" spans="1:19" ht="15" customHeight="1">
      <c r="A10" s="11"/>
      <c r="B10" s="105"/>
      <c r="C10" s="105"/>
      <c r="D10" s="106"/>
      <c r="E10" s="89" t="s">
        <v>97</v>
      </c>
      <c r="F10" s="92"/>
      <c r="G10" s="92"/>
      <c r="H10" s="92"/>
      <c r="I10" s="90"/>
      <c r="J10" s="90"/>
      <c r="K10" s="90"/>
      <c r="L10" s="90"/>
      <c r="M10" s="90" t="s">
        <v>99</v>
      </c>
      <c r="N10" s="8"/>
      <c r="O10" s="8"/>
      <c r="P10" s="91"/>
      <c r="Q10" s="91"/>
      <c r="R10" s="91"/>
      <c r="S10" s="91"/>
    </row>
    <row r="11" spans="1:19" ht="15.75" thickBot="1">
      <c r="A11" s="11"/>
      <c r="B11" s="105"/>
      <c r="C11" s="105"/>
      <c r="D11" s="106"/>
      <c r="E11" s="89" t="s">
        <v>96</v>
      </c>
      <c r="F11" s="92"/>
      <c r="G11" s="92"/>
      <c r="H11" s="92" t="s">
        <v>92</v>
      </c>
      <c r="I11" s="90"/>
      <c r="J11" s="90"/>
      <c r="K11" s="90"/>
      <c r="L11" s="90"/>
      <c r="M11" s="90" t="s">
        <v>94</v>
      </c>
      <c r="N11" s="8"/>
      <c r="O11" s="8"/>
      <c r="P11" s="91"/>
      <c r="Q11" s="91"/>
      <c r="R11" s="91"/>
      <c r="S11" s="91"/>
    </row>
    <row r="12" spans="1:19" ht="15.75" thickBot="1">
      <c r="A12" s="250" t="s">
        <v>0</v>
      </c>
      <c r="B12" s="251"/>
      <c r="C12" s="251"/>
      <c r="D12" s="252"/>
      <c r="E12" s="89" t="s">
        <v>98</v>
      </c>
      <c r="F12" s="92"/>
      <c r="G12" s="92"/>
      <c r="H12" s="92" t="s">
        <v>93</v>
      </c>
      <c r="I12" s="90"/>
      <c r="J12" s="90"/>
      <c r="K12" s="90"/>
      <c r="L12" s="90"/>
      <c r="M12" s="231" t="s">
        <v>141</v>
      </c>
      <c r="N12" s="232"/>
      <c r="O12" s="234"/>
      <c r="P12" s="231" t="s">
        <v>109</v>
      </c>
      <c r="Q12" s="232"/>
      <c r="R12" s="233"/>
      <c r="S12" s="234"/>
    </row>
    <row r="13" spans="1:19" s="3" customFormat="1" ht="53.25" thickBot="1">
      <c r="A13" s="205"/>
      <c r="B13" s="206" t="s">
        <v>3</v>
      </c>
      <c r="C13" s="206" t="s">
        <v>4</v>
      </c>
      <c r="D13" s="207" t="s">
        <v>106</v>
      </c>
      <c r="E13" s="200" t="s">
        <v>5</v>
      </c>
      <c r="F13" s="201" t="s">
        <v>95</v>
      </c>
      <c r="G13" s="107" t="s">
        <v>6</v>
      </c>
      <c r="H13" s="107" t="s">
        <v>7</v>
      </c>
      <c r="I13" s="107" t="s">
        <v>100</v>
      </c>
      <c r="J13" s="107" t="s">
        <v>103</v>
      </c>
      <c r="K13" s="107" t="s">
        <v>102</v>
      </c>
      <c r="L13" s="107" t="s">
        <v>104</v>
      </c>
      <c r="M13" s="108" t="s">
        <v>142</v>
      </c>
      <c r="N13" s="109" t="s">
        <v>14</v>
      </c>
      <c r="O13" s="117" t="s">
        <v>15</v>
      </c>
      <c r="P13" s="202" t="s">
        <v>110</v>
      </c>
      <c r="Q13" s="203" t="s">
        <v>111</v>
      </c>
      <c r="R13" s="203" t="s">
        <v>123</v>
      </c>
      <c r="S13" s="204" t="s">
        <v>112</v>
      </c>
    </row>
    <row r="14" spans="1:19" ht="15">
      <c r="A14" s="193">
        <v>1</v>
      </c>
      <c r="B14" s="194"/>
      <c r="C14" s="195"/>
      <c r="D14" s="196"/>
      <c r="E14" s="197"/>
      <c r="F14" s="196"/>
      <c r="G14" s="196"/>
      <c r="H14" s="196"/>
      <c r="I14" s="198"/>
      <c r="J14" s="198"/>
      <c r="K14" s="198"/>
      <c r="L14" s="198"/>
      <c r="M14" s="196"/>
      <c r="N14" s="196"/>
      <c r="O14" s="199"/>
      <c r="P14" s="196"/>
      <c r="Q14" s="196"/>
      <c r="R14" s="196"/>
      <c r="S14" s="209"/>
    </row>
    <row r="15" spans="1:19" ht="15">
      <c r="A15" s="111">
        <v>2</v>
      </c>
      <c r="B15" s="113"/>
      <c r="C15" s="32"/>
      <c r="D15" s="31"/>
      <c r="E15" s="33"/>
      <c r="F15" s="31"/>
      <c r="G15" s="31"/>
      <c r="H15" s="31"/>
      <c r="I15" s="31"/>
      <c r="J15" s="31"/>
      <c r="K15" s="31"/>
      <c r="L15" s="31"/>
      <c r="M15" s="31"/>
      <c r="N15" s="31"/>
      <c r="O15" s="118"/>
      <c r="P15" s="31"/>
      <c r="Q15" s="31"/>
      <c r="R15" s="31"/>
      <c r="S15" s="210"/>
    </row>
    <row r="16" spans="1:19" ht="15">
      <c r="A16" s="111">
        <v>3</v>
      </c>
      <c r="B16" s="113"/>
      <c r="C16" s="32"/>
      <c r="D16" s="31"/>
      <c r="E16" s="33"/>
      <c r="F16" s="31"/>
      <c r="G16" s="31"/>
      <c r="H16" s="31"/>
      <c r="I16" s="31"/>
      <c r="J16" s="31"/>
      <c r="K16" s="31"/>
      <c r="L16" s="31"/>
      <c r="M16" s="31"/>
      <c r="N16" s="31"/>
      <c r="O16" s="118"/>
      <c r="P16" s="31"/>
      <c r="Q16" s="31"/>
      <c r="R16" s="31"/>
      <c r="S16" s="210"/>
    </row>
    <row r="17" spans="1:19" ht="15">
      <c r="A17" s="111">
        <v>4</v>
      </c>
      <c r="B17" s="113"/>
      <c r="C17" s="32"/>
      <c r="D17" s="31"/>
      <c r="E17" s="33"/>
      <c r="F17" s="31"/>
      <c r="G17" s="31"/>
      <c r="H17" s="31"/>
      <c r="I17" s="31"/>
      <c r="J17" s="31"/>
      <c r="K17" s="31"/>
      <c r="L17" s="31"/>
      <c r="M17" s="31"/>
      <c r="N17" s="31"/>
      <c r="O17" s="118"/>
      <c r="P17" s="31"/>
      <c r="Q17" s="31"/>
      <c r="R17" s="31"/>
      <c r="S17" s="210"/>
    </row>
    <row r="18" spans="1:19" ht="15">
      <c r="A18" s="111">
        <v>5</v>
      </c>
      <c r="B18" s="113"/>
      <c r="C18" s="32"/>
      <c r="D18" s="31"/>
      <c r="E18" s="33"/>
      <c r="F18" s="31"/>
      <c r="G18" s="31"/>
      <c r="H18" s="31"/>
      <c r="I18" s="31"/>
      <c r="J18" s="31"/>
      <c r="K18" s="31"/>
      <c r="L18" s="31"/>
      <c r="M18" s="31"/>
      <c r="N18" s="31"/>
      <c r="O18" s="118"/>
      <c r="P18" s="31"/>
      <c r="Q18" s="31"/>
      <c r="R18" s="31"/>
      <c r="S18" s="210"/>
    </row>
    <row r="19" spans="1:19" ht="15">
      <c r="A19" s="111">
        <v>6</v>
      </c>
      <c r="B19" s="113"/>
      <c r="C19" s="32"/>
      <c r="D19" s="31"/>
      <c r="E19" s="33"/>
      <c r="F19" s="31"/>
      <c r="G19" s="31"/>
      <c r="H19" s="31"/>
      <c r="I19" s="31"/>
      <c r="J19" s="31"/>
      <c r="K19" s="31"/>
      <c r="L19" s="31"/>
      <c r="M19" s="31"/>
      <c r="N19" s="31"/>
      <c r="O19" s="118"/>
      <c r="P19" s="31"/>
      <c r="Q19" s="31"/>
      <c r="R19" s="31"/>
      <c r="S19" s="210"/>
    </row>
    <row r="20" spans="1:19" ht="15">
      <c r="A20" s="111">
        <v>7</v>
      </c>
      <c r="B20" s="113"/>
      <c r="C20" s="32"/>
      <c r="D20" s="31"/>
      <c r="E20" s="33"/>
      <c r="F20" s="31"/>
      <c r="G20" s="31"/>
      <c r="H20" s="31"/>
      <c r="I20" s="31"/>
      <c r="J20" s="31"/>
      <c r="K20" s="31"/>
      <c r="L20" s="31"/>
      <c r="M20" s="31"/>
      <c r="N20" s="31"/>
      <c r="O20" s="118"/>
      <c r="P20" s="31"/>
      <c r="Q20" s="31"/>
      <c r="R20" s="31"/>
      <c r="S20" s="210"/>
    </row>
    <row r="21" spans="1:19" ht="15">
      <c r="A21" s="111">
        <v>8</v>
      </c>
      <c r="B21" s="113"/>
      <c r="C21" s="32"/>
      <c r="D21" s="31"/>
      <c r="E21" s="33"/>
      <c r="F21" s="31"/>
      <c r="G21" s="31"/>
      <c r="H21" s="31"/>
      <c r="I21" s="31"/>
      <c r="J21" s="31"/>
      <c r="K21" s="31"/>
      <c r="L21" s="31"/>
      <c r="M21" s="31"/>
      <c r="N21" s="31"/>
      <c r="O21" s="118"/>
      <c r="P21" s="31"/>
      <c r="Q21" s="31"/>
      <c r="R21" s="31"/>
      <c r="S21" s="210"/>
    </row>
    <row r="22" spans="1:19" ht="15">
      <c r="A22" s="111">
        <v>9</v>
      </c>
      <c r="B22" s="113"/>
      <c r="C22" s="32"/>
      <c r="D22" s="31"/>
      <c r="E22" s="33"/>
      <c r="F22" s="31"/>
      <c r="G22" s="31"/>
      <c r="H22" s="31"/>
      <c r="I22" s="31"/>
      <c r="J22" s="31"/>
      <c r="K22" s="31"/>
      <c r="L22" s="31"/>
      <c r="M22" s="31"/>
      <c r="N22" s="31"/>
      <c r="O22" s="118"/>
      <c r="P22" s="31"/>
      <c r="Q22" s="31"/>
      <c r="R22" s="31"/>
      <c r="S22" s="210"/>
    </row>
    <row r="23" spans="1:19" ht="15">
      <c r="A23" s="111">
        <v>10</v>
      </c>
      <c r="B23" s="113"/>
      <c r="C23" s="34"/>
      <c r="D23" s="31"/>
      <c r="E23" s="33"/>
      <c r="F23" s="31"/>
      <c r="G23" s="31"/>
      <c r="H23" s="31"/>
      <c r="I23" s="31"/>
      <c r="J23" s="31"/>
      <c r="K23" s="31"/>
      <c r="L23" s="31"/>
      <c r="M23" s="31"/>
      <c r="N23" s="31"/>
      <c r="O23" s="118"/>
      <c r="P23" s="31"/>
      <c r="Q23" s="31"/>
      <c r="R23" s="31"/>
      <c r="S23" s="210"/>
    </row>
    <row r="24" spans="1:19" ht="15">
      <c r="A24" s="111">
        <v>11</v>
      </c>
      <c r="B24" s="113"/>
      <c r="C24" s="34"/>
      <c r="D24" s="31"/>
      <c r="E24" s="33"/>
      <c r="F24" s="31"/>
      <c r="G24" s="31"/>
      <c r="H24" s="31"/>
      <c r="I24" s="31"/>
      <c r="J24" s="31"/>
      <c r="K24" s="31"/>
      <c r="L24" s="31"/>
      <c r="M24" s="31"/>
      <c r="N24" s="31"/>
      <c r="O24" s="118"/>
      <c r="P24" s="31"/>
      <c r="Q24" s="31"/>
      <c r="R24" s="31"/>
      <c r="S24" s="210"/>
    </row>
    <row r="25" spans="1:19" ht="15">
      <c r="A25" s="111">
        <v>12</v>
      </c>
      <c r="B25" s="113"/>
      <c r="C25" s="34"/>
      <c r="D25" s="31"/>
      <c r="E25" s="33"/>
      <c r="F25" s="31"/>
      <c r="G25" s="31"/>
      <c r="H25" s="31"/>
      <c r="I25" s="31"/>
      <c r="J25" s="31"/>
      <c r="K25" s="31"/>
      <c r="L25" s="31"/>
      <c r="M25" s="31"/>
      <c r="N25" s="31"/>
      <c r="O25" s="118"/>
      <c r="P25" s="31"/>
      <c r="Q25" s="31"/>
      <c r="R25" s="31"/>
      <c r="S25" s="210"/>
    </row>
    <row r="26" spans="1:19" ht="15">
      <c r="A26" s="111">
        <v>13</v>
      </c>
      <c r="B26" s="113"/>
      <c r="C26" s="34"/>
      <c r="D26" s="31"/>
      <c r="E26" s="33"/>
      <c r="F26" s="31"/>
      <c r="G26" s="31"/>
      <c r="H26" s="31"/>
      <c r="I26" s="31"/>
      <c r="J26" s="31"/>
      <c r="K26" s="31"/>
      <c r="L26" s="31"/>
      <c r="M26" s="31"/>
      <c r="N26" s="31"/>
      <c r="O26" s="118"/>
      <c r="P26" s="31"/>
      <c r="Q26" s="31"/>
      <c r="R26" s="31"/>
      <c r="S26" s="210"/>
    </row>
    <row r="27" spans="1:19" ht="15">
      <c r="A27" s="111">
        <v>14</v>
      </c>
      <c r="B27" s="113"/>
      <c r="C27" s="34"/>
      <c r="D27" s="31"/>
      <c r="E27" s="33"/>
      <c r="F27" s="31"/>
      <c r="G27" s="31"/>
      <c r="H27" s="31"/>
      <c r="I27" s="31"/>
      <c r="J27" s="31"/>
      <c r="K27" s="31"/>
      <c r="L27" s="31"/>
      <c r="M27" s="31"/>
      <c r="N27" s="31"/>
      <c r="O27" s="118"/>
      <c r="P27" s="31"/>
      <c r="Q27" s="31"/>
      <c r="R27" s="31"/>
      <c r="S27" s="210"/>
    </row>
    <row r="28" spans="1:19" ht="15">
      <c r="A28" s="111">
        <v>15</v>
      </c>
      <c r="B28" s="113"/>
      <c r="C28" s="34"/>
      <c r="D28" s="31"/>
      <c r="E28" s="33"/>
      <c r="F28" s="31"/>
      <c r="G28" s="31"/>
      <c r="H28" s="31"/>
      <c r="I28" s="31"/>
      <c r="J28" s="31"/>
      <c r="K28" s="31"/>
      <c r="L28" s="31"/>
      <c r="M28" s="31"/>
      <c r="N28" s="31"/>
      <c r="O28" s="118"/>
      <c r="P28" s="31"/>
      <c r="Q28" s="31"/>
      <c r="R28" s="31"/>
      <c r="S28" s="210"/>
    </row>
    <row r="29" spans="1:19" ht="15">
      <c r="A29" s="111">
        <v>16</v>
      </c>
      <c r="B29" s="113"/>
      <c r="C29" s="34"/>
      <c r="D29" s="31"/>
      <c r="E29" s="33"/>
      <c r="F29" s="31"/>
      <c r="G29" s="31"/>
      <c r="H29" s="31"/>
      <c r="I29" s="31"/>
      <c r="J29" s="31"/>
      <c r="K29" s="31"/>
      <c r="L29" s="31"/>
      <c r="M29" s="31"/>
      <c r="N29" s="31"/>
      <c r="O29" s="118"/>
      <c r="P29" s="31"/>
      <c r="Q29" s="31"/>
      <c r="R29" s="31"/>
      <c r="S29" s="210"/>
    </row>
    <row r="30" spans="1:19" ht="15">
      <c r="A30" s="111">
        <v>17</v>
      </c>
      <c r="B30" s="113"/>
      <c r="C30" s="34"/>
      <c r="D30" s="31"/>
      <c r="E30" s="33"/>
      <c r="F30" s="31"/>
      <c r="G30" s="31"/>
      <c r="H30" s="31"/>
      <c r="I30" s="31"/>
      <c r="J30" s="31"/>
      <c r="K30" s="31"/>
      <c r="L30" s="31"/>
      <c r="M30" s="31"/>
      <c r="N30" s="31"/>
      <c r="O30" s="118"/>
      <c r="P30" s="31"/>
      <c r="Q30" s="31"/>
      <c r="R30" s="31"/>
      <c r="S30" s="210"/>
    </row>
    <row r="31" spans="1:19" ht="15">
      <c r="A31" s="111">
        <v>18</v>
      </c>
      <c r="B31" s="113"/>
      <c r="C31" s="34"/>
      <c r="D31" s="31"/>
      <c r="E31" s="33"/>
      <c r="F31" s="31"/>
      <c r="G31" s="31"/>
      <c r="H31" s="31"/>
      <c r="I31" s="31"/>
      <c r="J31" s="31"/>
      <c r="K31" s="31"/>
      <c r="L31" s="31"/>
      <c r="M31" s="31"/>
      <c r="N31" s="31"/>
      <c r="O31" s="118"/>
      <c r="P31" s="31"/>
      <c r="Q31" s="31"/>
      <c r="R31" s="31"/>
      <c r="S31" s="210"/>
    </row>
    <row r="32" spans="1:19" ht="15">
      <c r="A32" s="111">
        <v>19</v>
      </c>
      <c r="B32" s="113"/>
      <c r="C32" s="34"/>
      <c r="D32" s="31"/>
      <c r="E32" s="33"/>
      <c r="F32" s="31"/>
      <c r="G32" s="31"/>
      <c r="H32" s="31"/>
      <c r="I32" s="31"/>
      <c r="J32" s="31"/>
      <c r="K32" s="31"/>
      <c r="L32" s="31"/>
      <c r="M32" s="31"/>
      <c r="N32" s="31"/>
      <c r="O32" s="118"/>
      <c r="P32" s="31"/>
      <c r="Q32" s="31"/>
      <c r="R32" s="31"/>
      <c r="S32" s="210"/>
    </row>
    <row r="33" spans="1:19" ht="15">
      <c r="A33" s="111">
        <v>20</v>
      </c>
      <c r="B33" s="113"/>
      <c r="C33" s="34"/>
      <c r="D33" s="31"/>
      <c r="E33" s="33"/>
      <c r="F33" s="31"/>
      <c r="G33" s="31"/>
      <c r="H33" s="31"/>
      <c r="I33" s="31"/>
      <c r="J33" s="31"/>
      <c r="K33" s="31"/>
      <c r="L33" s="31"/>
      <c r="M33" s="31"/>
      <c r="N33" s="31"/>
      <c r="O33" s="118"/>
      <c r="P33" s="31"/>
      <c r="Q33" s="31"/>
      <c r="R33" s="31"/>
      <c r="S33" s="210"/>
    </row>
    <row r="34" spans="1:19" ht="15">
      <c r="A34" s="111">
        <v>21</v>
      </c>
      <c r="B34" s="113"/>
      <c r="C34" s="34"/>
      <c r="D34" s="31"/>
      <c r="E34" s="33"/>
      <c r="F34" s="31"/>
      <c r="G34" s="31"/>
      <c r="H34" s="31"/>
      <c r="I34" s="31"/>
      <c r="J34" s="31"/>
      <c r="K34" s="31"/>
      <c r="L34" s="31"/>
      <c r="M34" s="31"/>
      <c r="N34" s="31"/>
      <c r="O34" s="118"/>
      <c r="P34" s="31"/>
      <c r="Q34" s="31"/>
      <c r="R34" s="31"/>
      <c r="S34" s="210"/>
    </row>
    <row r="35" spans="1:19" ht="15">
      <c r="A35" s="111">
        <v>22</v>
      </c>
      <c r="B35" s="113"/>
      <c r="C35" s="34"/>
      <c r="D35" s="31"/>
      <c r="E35" s="33"/>
      <c r="F35" s="31"/>
      <c r="G35" s="31"/>
      <c r="H35" s="31"/>
      <c r="I35" s="31"/>
      <c r="J35" s="31"/>
      <c r="K35" s="31"/>
      <c r="L35" s="31"/>
      <c r="M35" s="31"/>
      <c r="N35" s="31"/>
      <c r="O35" s="118"/>
      <c r="P35" s="31"/>
      <c r="Q35" s="31"/>
      <c r="R35" s="31"/>
      <c r="S35" s="210"/>
    </row>
    <row r="36" spans="1:19" ht="15">
      <c r="A36" s="111">
        <v>23</v>
      </c>
      <c r="B36" s="113"/>
      <c r="C36" s="34"/>
      <c r="D36" s="31"/>
      <c r="E36" s="33"/>
      <c r="F36" s="31"/>
      <c r="G36" s="31"/>
      <c r="H36" s="31"/>
      <c r="I36" s="31"/>
      <c r="J36" s="31"/>
      <c r="K36" s="31"/>
      <c r="L36" s="31"/>
      <c r="M36" s="31"/>
      <c r="N36" s="31"/>
      <c r="O36" s="118"/>
      <c r="P36" s="31"/>
      <c r="Q36" s="31"/>
      <c r="R36" s="31"/>
      <c r="S36" s="210"/>
    </row>
    <row r="37" spans="1:19" ht="15">
      <c r="A37" s="111">
        <v>24</v>
      </c>
      <c r="B37" s="113"/>
      <c r="C37" s="34"/>
      <c r="D37" s="31"/>
      <c r="E37" s="33"/>
      <c r="F37" s="31"/>
      <c r="G37" s="31"/>
      <c r="H37" s="31"/>
      <c r="I37" s="31"/>
      <c r="J37" s="31"/>
      <c r="K37" s="31"/>
      <c r="L37" s="31"/>
      <c r="M37" s="31"/>
      <c r="N37" s="31"/>
      <c r="O37" s="118"/>
      <c r="P37" s="31"/>
      <c r="Q37" s="31"/>
      <c r="R37" s="31"/>
      <c r="S37" s="210"/>
    </row>
    <row r="38" spans="1:19" ht="15">
      <c r="A38" s="111">
        <v>25</v>
      </c>
      <c r="B38" s="113"/>
      <c r="C38" s="34"/>
      <c r="D38" s="31"/>
      <c r="E38" s="33"/>
      <c r="F38" s="31"/>
      <c r="G38" s="31"/>
      <c r="H38" s="31"/>
      <c r="I38" s="31"/>
      <c r="J38" s="31"/>
      <c r="K38" s="31"/>
      <c r="L38" s="31"/>
      <c r="M38" s="31"/>
      <c r="N38" s="31"/>
      <c r="O38" s="118"/>
      <c r="P38" s="31"/>
      <c r="Q38" s="31"/>
      <c r="R38" s="31"/>
      <c r="S38" s="210"/>
    </row>
    <row r="39" spans="1:19" ht="15">
      <c r="A39" s="111">
        <v>26</v>
      </c>
      <c r="B39" s="113"/>
      <c r="C39" s="34"/>
      <c r="D39" s="31"/>
      <c r="E39" s="33"/>
      <c r="F39" s="31"/>
      <c r="G39" s="31"/>
      <c r="H39" s="31"/>
      <c r="I39" s="31"/>
      <c r="J39" s="31"/>
      <c r="K39" s="31"/>
      <c r="L39" s="31"/>
      <c r="M39" s="31"/>
      <c r="N39" s="31"/>
      <c r="O39" s="118"/>
      <c r="P39" s="31"/>
      <c r="Q39" s="31"/>
      <c r="R39" s="31"/>
      <c r="S39" s="210"/>
    </row>
    <row r="40" spans="1:19" ht="15">
      <c r="A40" s="111">
        <v>27</v>
      </c>
      <c r="B40" s="113"/>
      <c r="C40" s="34"/>
      <c r="D40" s="31"/>
      <c r="E40" s="33"/>
      <c r="F40" s="31"/>
      <c r="G40" s="31"/>
      <c r="H40" s="31"/>
      <c r="I40" s="31"/>
      <c r="J40" s="31"/>
      <c r="K40" s="31"/>
      <c r="L40" s="31"/>
      <c r="M40" s="31"/>
      <c r="N40" s="31"/>
      <c r="O40" s="118"/>
      <c r="P40" s="31"/>
      <c r="Q40" s="31"/>
      <c r="R40" s="31"/>
      <c r="S40" s="210"/>
    </row>
    <row r="41" spans="1:19" ht="15">
      <c r="A41" s="111">
        <v>28</v>
      </c>
      <c r="B41" s="113"/>
      <c r="C41" s="34"/>
      <c r="D41" s="31"/>
      <c r="E41" s="33"/>
      <c r="F41" s="31"/>
      <c r="G41" s="31"/>
      <c r="H41" s="31"/>
      <c r="I41" s="31"/>
      <c r="J41" s="31"/>
      <c r="K41" s="31"/>
      <c r="L41" s="31"/>
      <c r="M41" s="31"/>
      <c r="N41" s="31"/>
      <c r="O41" s="118"/>
      <c r="P41" s="31"/>
      <c r="Q41" s="31"/>
      <c r="R41" s="31"/>
      <c r="S41" s="210"/>
    </row>
    <row r="42" spans="1:19" ht="15">
      <c r="A42" s="111">
        <v>29</v>
      </c>
      <c r="B42" s="113"/>
      <c r="C42" s="34"/>
      <c r="D42" s="31"/>
      <c r="E42" s="33"/>
      <c r="F42" s="31"/>
      <c r="G42" s="31"/>
      <c r="H42" s="31"/>
      <c r="I42" s="31"/>
      <c r="J42" s="31"/>
      <c r="K42" s="31"/>
      <c r="L42" s="31"/>
      <c r="M42" s="31"/>
      <c r="N42" s="31"/>
      <c r="O42" s="118"/>
      <c r="P42" s="31"/>
      <c r="Q42" s="31"/>
      <c r="R42" s="31"/>
      <c r="S42" s="210"/>
    </row>
    <row r="43" spans="1:19" ht="15">
      <c r="A43" s="111">
        <v>30</v>
      </c>
      <c r="B43" s="113"/>
      <c r="C43" s="34"/>
      <c r="D43" s="31"/>
      <c r="E43" s="33"/>
      <c r="F43" s="31"/>
      <c r="G43" s="31"/>
      <c r="H43" s="31"/>
      <c r="I43" s="31"/>
      <c r="J43" s="31"/>
      <c r="K43" s="31"/>
      <c r="L43" s="31"/>
      <c r="M43" s="31"/>
      <c r="N43" s="31"/>
      <c r="O43" s="118"/>
      <c r="P43" s="31"/>
      <c r="Q43" s="31"/>
      <c r="R43" s="31"/>
      <c r="S43" s="210"/>
    </row>
    <row r="44" spans="1:19" ht="15">
      <c r="A44" s="111">
        <v>31</v>
      </c>
      <c r="B44" s="113"/>
      <c r="C44" s="34"/>
      <c r="D44" s="31"/>
      <c r="E44" s="33"/>
      <c r="F44" s="31"/>
      <c r="G44" s="31"/>
      <c r="H44" s="31"/>
      <c r="I44" s="31"/>
      <c r="J44" s="31"/>
      <c r="K44" s="31"/>
      <c r="L44" s="31"/>
      <c r="M44" s="31"/>
      <c r="N44" s="31"/>
      <c r="O44" s="118"/>
      <c r="P44" s="31"/>
      <c r="Q44" s="31"/>
      <c r="R44" s="31"/>
      <c r="S44" s="210"/>
    </row>
    <row r="45" spans="1:19" ht="15">
      <c r="A45" s="111">
        <v>32</v>
      </c>
      <c r="B45" s="113"/>
      <c r="C45" s="34"/>
      <c r="D45" s="31"/>
      <c r="E45" s="33"/>
      <c r="F45" s="31"/>
      <c r="G45" s="31"/>
      <c r="H45" s="31"/>
      <c r="I45" s="31"/>
      <c r="J45" s="31"/>
      <c r="K45" s="31"/>
      <c r="L45" s="31"/>
      <c r="M45" s="31"/>
      <c r="N45" s="31"/>
      <c r="O45" s="118"/>
      <c r="P45" s="31"/>
      <c r="Q45" s="31"/>
      <c r="R45" s="31"/>
      <c r="S45" s="210"/>
    </row>
    <row r="46" spans="1:19" ht="15">
      <c r="A46" s="111">
        <v>33</v>
      </c>
      <c r="B46" s="113"/>
      <c r="C46" s="34"/>
      <c r="D46" s="31"/>
      <c r="E46" s="33"/>
      <c r="F46" s="31"/>
      <c r="G46" s="31"/>
      <c r="H46" s="31"/>
      <c r="I46" s="31"/>
      <c r="J46" s="31"/>
      <c r="K46" s="31"/>
      <c r="L46" s="31"/>
      <c r="M46" s="31"/>
      <c r="N46" s="31"/>
      <c r="O46" s="118"/>
      <c r="P46" s="31"/>
      <c r="Q46" s="31"/>
      <c r="R46" s="31"/>
      <c r="S46" s="210"/>
    </row>
    <row r="47" spans="1:19" ht="15">
      <c r="A47" s="111">
        <v>34</v>
      </c>
      <c r="B47" s="113"/>
      <c r="C47" s="34"/>
      <c r="D47" s="31"/>
      <c r="E47" s="33"/>
      <c r="F47" s="31"/>
      <c r="G47" s="31"/>
      <c r="H47" s="31"/>
      <c r="I47" s="31"/>
      <c r="J47" s="31"/>
      <c r="K47" s="31"/>
      <c r="L47" s="31"/>
      <c r="M47" s="31"/>
      <c r="N47" s="31"/>
      <c r="O47" s="118"/>
      <c r="P47" s="31"/>
      <c r="Q47" s="31"/>
      <c r="R47" s="31"/>
      <c r="S47" s="210"/>
    </row>
    <row r="48" spans="1:19" ht="15">
      <c r="A48" s="111">
        <v>35</v>
      </c>
      <c r="B48" s="113"/>
      <c r="C48" s="34"/>
      <c r="D48" s="31"/>
      <c r="E48" s="33"/>
      <c r="F48" s="31"/>
      <c r="G48" s="31"/>
      <c r="H48" s="31"/>
      <c r="I48" s="31"/>
      <c r="J48" s="31"/>
      <c r="K48" s="31"/>
      <c r="L48" s="31"/>
      <c r="M48" s="31"/>
      <c r="N48" s="31"/>
      <c r="O48" s="118"/>
      <c r="P48" s="31"/>
      <c r="Q48" s="31"/>
      <c r="R48" s="31"/>
      <c r="S48" s="210"/>
    </row>
    <row r="49" spans="1:19" ht="15">
      <c r="A49" s="111">
        <v>36</v>
      </c>
      <c r="B49" s="113"/>
      <c r="C49" s="34"/>
      <c r="D49" s="31"/>
      <c r="E49" s="33"/>
      <c r="F49" s="31"/>
      <c r="G49" s="31"/>
      <c r="H49" s="31"/>
      <c r="I49" s="31"/>
      <c r="J49" s="31"/>
      <c r="K49" s="31"/>
      <c r="L49" s="31"/>
      <c r="M49" s="31"/>
      <c r="N49" s="31"/>
      <c r="O49" s="118"/>
      <c r="P49" s="31"/>
      <c r="Q49" s="31"/>
      <c r="R49" s="31"/>
      <c r="S49" s="210"/>
    </row>
    <row r="50" spans="1:19" ht="15">
      <c r="A50" s="111">
        <v>37</v>
      </c>
      <c r="B50" s="113"/>
      <c r="C50" s="34"/>
      <c r="D50" s="31"/>
      <c r="E50" s="33"/>
      <c r="F50" s="31"/>
      <c r="G50" s="31"/>
      <c r="H50" s="31"/>
      <c r="I50" s="31"/>
      <c r="J50" s="31"/>
      <c r="K50" s="31"/>
      <c r="L50" s="31"/>
      <c r="M50" s="31"/>
      <c r="N50" s="31"/>
      <c r="O50" s="118"/>
      <c r="P50" s="31"/>
      <c r="Q50" s="31"/>
      <c r="R50" s="31"/>
      <c r="S50" s="210"/>
    </row>
    <row r="51" spans="1:19" ht="15">
      <c r="A51" s="111">
        <v>38</v>
      </c>
      <c r="B51" s="113"/>
      <c r="C51" s="34"/>
      <c r="D51" s="31"/>
      <c r="E51" s="33"/>
      <c r="F51" s="31"/>
      <c r="G51" s="31"/>
      <c r="H51" s="31"/>
      <c r="I51" s="31"/>
      <c r="J51" s="31"/>
      <c r="K51" s="31"/>
      <c r="L51" s="31"/>
      <c r="M51" s="31"/>
      <c r="N51" s="31"/>
      <c r="O51" s="118"/>
      <c r="P51" s="31"/>
      <c r="Q51" s="31"/>
      <c r="R51" s="31"/>
      <c r="S51" s="210"/>
    </row>
    <row r="52" spans="1:19" ht="15">
      <c r="A52" s="111">
        <v>39</v>
      </c>
      <c r="B52" s="113"/>
      <c r="C52" s="34"/>
      <c r="D52" s="31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118"/>
      <c r="P52" s="31"/>
      <c r="Q52" s="31"/>
      <c r="R52" s="31"/>
      <c r="S52" s="210"/>
    </row>
    <row r="53" spans="1:19" ht="15">
      <c r="A53" s="111">
        <v>40</v>
      </c>
      <c r="B53" s="113"/>
      <c r="C53" s="34"/>
      <c r="D53" s="31"/>
      <c r="E53" s="33"/>
      <c r="F53" s="31"/>
      <c r="G53" s="31"/>
      <c r="H53" s="31"/>
      <c r="I53" s="31"/>
      <c r="J53" s="31"/>
      <c r="K53" s="31"/>
      <c r="L53" s="31"/>
      <c r="M53" s="31"/>
      <c r="N53" s="31"/>
      <c r="O53" s="118"/>
      <c r="P53" s="31"/>
      <c r="Q53" s="31"/>
      <c r="R53" s="31"/>
      <c r="S53" s="210"/>
    </row>
    <row r="54" spans="1:19" ht="15">
      <c r="A54" s="111">
        <v>41</v>
      </c>
      <c r="B54" s="113"/>
      <c r="C54" s="34"/>
      <c r="D54" s="31"/>
      <c r="E54" s="33"/>
      <c r="F54" s="31"/>
      <c r="G54" s="31"/>
      <c r="H54" s="31"/>
      <c r="I54" s="31"/>
      <c r="J54" s="31"/>
      <c r="K54" s="31"/>
      <c r="L54" s="31"/>
      <c r="M54" s="31"/>
      <c r="N54" s="31"/>
      <c r="O54" s="118"/>
      <c r="P54" s="31"/>
      <c r="Q54" s="31"/>
      <c r="R54" s="31"/>
      <c r="S54" s="210"/>
    </row>
    <row r="55" spans="1:19" ht="15">
      <c r="A55" s="111">
        <v>42</v>
      </c>
      <c r="B55" s="113"/>
      <c r="C55" s="34"/>
      <c r="D55" s="31"/>
      <c r="E55" s="33"/>
      <c r="F55" s="31"/>
      <c r="G55" s="31"/>
      <c r="H55" s="31"/>
      <c r="I55" s="31"/>
      <c r="J55" s="31"/>
      <c r="K55" s="31"/>
      <c r="L55" s="31"/>
      <c r="M55" s="31"/>
      <c r="N55" s="31"/>
      <c r="O55" s="118"/>
      <c r="P55" s="31"/>
      <c r="Q55" s="31"/>
      <c r="R55" s="31"/>
      <c r="S55" s="210"/>
    </row>
    <row r="56" spans="1:19" ht="15">
      <c r="A56" s="111">
        <v>43</v>
      </c>
      <c r="B56" s="113"/>
      <c r="C56" s="34"/>
      <c r="D56" s="31"/>
      <c r="E56" s="33"/>
      <c r="F56" s="31"/>
      <c r="G56" s="31"/>
      <c r="H56" s="31"/>
      <c r="I56" s="31"/>
      <c r="J56" s="31"/>
      <c r="K56" s="31"/>
      <c r="L56" s="31"/>
      <c r="M56" s="31"/>
      <c r="N56" s="31"/>
      <c r="O56" s="118"/>
      <c r="P56" s="31"/>
      <c r="Q56" s="31"/>
      <c r="R56" s="31"/>
      <c r="S56" s="210"/>
    </row>
    <row r="57" spans="1:19" ht="15">
      <c r="A57" s="111">
        <v>44</v>
      </c>
      <c r="B57" s="113"/>
      <c r="C57" s="34"/>
      <c r="D57" s="31"/>
      <c r="E57" s="33"/>
      <c r="F57" s="31"/>
      <c r="G57" s="31"/>
      <c r="H57" s="31"/>
      <c r="I57" s="31"/>
      <c r="J57" s="31"/>
      <c r="K57" s="31"/>
      <c r="L57" s="31"/>
      <c r="M57" s="31"/>
      <c r="N57" s="31"/>
      <c r="O57" s="118"/>
      <c r="P57" s="31"/>
      <c r="Q57" s="31"/>
      <c r="R57" s="31"/>
      <c r="S57" s="210"/>
    </row>
    <row r="58" spans="1:19" ht="15">
      <c r="A58" s="111">
        <v>45</v>
      </c>
      <c r="B58" s="113"/>
      <c r="C58" s="34"/>
      <c r="D58" s="31"/>
      <c r="E58" s="33"/>
      <c r="F58" s="31"/>
      <c r="G58" s="31"/>
      <c r="H58" s="31"/>
      <c r="I58" s="31"/>
      <c r="J58" s="31"/>
      <c r="K58" s="31"/>
      <c r="L58" s="31"/>
      <c r="M58" s="31"/>
      <c r="N58" s="31"/>
      <c r="O58" s="118"/>
      <c r="P58" s="31"/>
      <c r="Q58" s="31"/>
      <c r="R58" s="31"/>
      <c r="S58" s="210"/>
    </row>
    <row r="59" spans="1:19" ht="15">
      <c r="A59" s="111">
        <v>46</v>
      </c>
      <c r="B59" s="113"/>
      <c r="C59" s="34"/>
      <c r="D59" s="31"/>
      <c r="E59" s="33"/>
      <c r="F59" s="31"/>
      <c r="G59" s="31"/>
      <c r="H59" s="31"/>
      <c r="I59" s="31"/>
      <c r="J59" s="31"/>
      <c r="K59" s="31"/>
      <c r="L59" s="31"/>
      <c r="M59" s="31"/>
      <c r="N59" s="31"/>
      <c r="O59" s="118"/>
      <c r="P59" s="31"/>
      <c r="Q59" s="31"/>
      <c r="R59" s="31"/>
      <c r="S59" s="210"/>
    </row>
    <row r="60" spans="1:19" ht="15">
      <c r="A60" s="111">
        <v>47</v>
      </c>
      <c r="B60" s="113"/>
      <c r="C60" s="34"/>
      <c r="D60" s="31"/>
      <c r="E60" s="33"/>
      <c r="F60" s="31"/>
      <c r="G60" s="31"/>
      <c r="H60" s="31"/>
      <c r="I60" s="31"/>
      <c r="J60" s="31"/>
      <c r="K60" s="31"/>
      <c r="L60" s="31"/>
      <c r="M60" s="31"/>
      <c r="N60" s="31"/>
      <c r="O60" s="118"/>
      <c r="P60" s="31"/>
      <c r="Q60" s="31"/>
      <c r="R60" s="31"/>
      <c r="S60" s="210"/>
    </row>
    <row r="61" spans="1:19" ht="15">
      <c r="A61" s="111">
        <v>48</v>
      </c>
      <c r="B61" s="113"/>
      <c r="C61" s="34"/>
      <c r="D61" s="31"/>
      <c r="E61" s="33"/>
      <c r="F61" s="31"/>
      <c r="G61" s="31"/>
      <c r="H61" s="31"/>
      <c r="I61" s="31"/>
      <c r="J61" s="31"/>
      <c r="K61" s="31"/>
      <c r="L61" s="31"/>
      <c r="M61" s="31"/>
      <c r="N61" s="31"/>
      <c r="O61" s="118"/>
      <c r="P61" s="31"/>
      <c r="Q61" s="31"/>
      <c r="R61" s="31"/>
      <c r="S61" s="210"/>
    </row>
    <row r="62" spans="1:19" ht="15">
      <c r="A62" s="111">
        <v>49</v>
      </c>
      <c r="B62" s="113"/>
      <c r="C62" s="34"/>
      <c r="D62" s="31"/>
      <c r="E62" s="33"/>
      <c r="F62" s="31"/>
      <c r="G62" s="31"/>
      <c r="H62" s="31"/>
      <c r="I62" s="31"/>
      <c r="J62" s="31"/>
      <c r="K62" s="31"/>
      <c r="L62" s="31"/>
      <c r="M62" s="31"/>
      <c r="N62" s="31"/>
      <c r="O62" s="118"/>
      <c r="P62" s="31"/>
      <c r="Q62" s="31"/>
      <c r="R62" s="31"/>
      <c r="S62" s="210"/>
    </row>
    <row r="63" spans="1:19" ht="15">
      <c r="A63" s="111">
        <v>50</v>
      </c>
      <c r="B63" s="113"/>
      <c r="C63" s="34"/>
      <c r="D63" s="31"/>
      <c r="E63" s="33"/>
      <c r="F63" s="31"/>
      <c r="G63" s="31"/>
      <c r="H63" s="31"/>
      <c r="I63" s="31"/>
      <c r="J63" s="31"/>
      <c r="K63" s="31"/>
      <c r="L63" s="31"/>
      <c r="M63" s="31"/>
      <c r="N63" s="31"/>
      <c r="O63" s="118"/>
      <c r="P63" s="31"/>
      <c r="Q63" s="31"/>
      <c r="R63" s="31"/>
      <c r="S63" s="210"/>
    </row>
    <row r="64" spans="1:19" ht="15">
      <c r="A64" s="111">
        <v>51</v>
      </c>
      <c r="B64" s="113"/>
      <c r="C64" s="34"/>
      <c r="D64" s="31"/>
      <c r="E64" s="33"/>
      <c r="F64" s="31"/>
      <c r="G64" s="31"/>
      <c r="H64" s="31"/>
      <c r="I64" s="31"/>
      <c r="J64" s="31"/>
      <c r="K64" s="31"/>
      <c r="L64" s="31"/>
      <c r="M64" s="31"/>
      <c r="N64" s="31"/>
      <c r="O64" s="118"/>
      <c r="P64" s="31"/>
      <c r="Q64" s="31"/>
      <c r="R64" s="31"/>
      <c r="S64" s="210"/>
    </row>
    <row r="65" spans="1:19" ht="15">
      <c r="A65" s="111">
        <v>52</v>
      </c>
      <c r="B65" s="113"/>
      <c r="C65" s="34"/>
      <c r="D65" s="31"/>
      <c r="E65" s="33"/>
      <c r="F65" s="31"/>
      <c r="G65" s="31"/>
      <c r="H65" s="31"/>
      <c r="I65" s="31"/>
      <c r="J65" s="31"/>
      <c r="K65" s="31"/>
      <c r="L65" s="31"/>
      <c r="M65" s="31"/>
      <c r="N65" s="31"/>
      <c r="O65" s="118"/>
      <c r="P65" s="31"/>
      <c r="Q65" s="31"/>
      <c r="R65" s="31"/>
      <c r="S65" s="210"/>
    </row>
    <row r="66" spans="1:19" ht="15">
      <c r="A66" s="111">
        <v>53</v>
      </c>
      <c r="B66" s="113"/>
      <c r="C66" s="34"/>
      <c r="D66" s="31"/>
      <c r="E66" s="33"/>
      <c r="F66" s="31"/>
      <c r="G66" s="31"/>
      <c r="H66" s="31"/>
      <c r="I66" s="31"/>
      <c r="J66" s="31"/>
      <c r="K66" s="31"/>
      <c r="L66" s="31"/>
      <c r="M66" s="31"/>
      <c r="N66" s="31"/>
      <c r="O66" s="118"/>
      <c r="P66" s="31"/>
      <c r="Q66" s="31"/>
      <c r="R66" s="31"/>
      <c r="S66" s="210"/>
    </row>
    <row r="67" spans="1:19" ht="15">
      <c r="A67" s="111">
        <v>54</v>
      </c>
      <c r="B67" s="113"/>
      <c r="C67" s="34"/>
      <c r="D67" s="31"/>
      <c r="E67" s="33"/>
      <c r="F67" s="31"/>
      <c r="G67" s="31"/>
      <c r="H67" s="31"/>
      <c r="I67" s="31"/>
      <c r="J67" s="31"/>
      <c r="K67" s="31"/>
      <c r="L67" s="31"/>
      <c r="M67" s="31"/>
      <c r="N67" s="31"/>
      <c r="O67" s="118"/>
      <c r="P67" s="31"/>
      <c r="Q67" s="31"/>
      <c r="R67" s="31"/>
      <c r="S67" s="210"/>
    </row>
    <row r="68" spans="1:19" ht="15">
      <c r="A68" s="111">
        <v>55</v>
      </c>
      <c r="B68" s="113"/>
      <c r="C68" s="34"/>
      <c r="D68" s="31"/>
      <c r="E68" s="33"/>
      <c r="F68" s="31"/>
      <c r="G68" s="31"/>
      <c r="H68" s="31"/>
      <c r="I68" s="31"/>
      <c r="J68" s="31"/>
      <c r="K68" s="31"/>
      <c r="L68" s="31"/>
      <c r="M68" s="31"/>
      <c r="N68" s="31"/>
      <c r="O68" s="118"/>
      <c r="P68" s="31"/>
      <c r="Q68" s="31"/>
      <c r="R68" s="31"/>
      <c r="S68" s="210"/>
    </row>
    <row r="69" spans="1:19" ht="15">
      <c r="A69" s="111">
        <v>56</v>
      </c>
      <c r="B69" s="113"/>
      <c r="C69" s="34"/>
      <c r="D69" s="31"/>
      <c r="E69" s="33"/>
      <c r="F69" s="31"/>
      <c r="G69" s="31"/>
      <c r="H69" s="31"/>
      <c r="I69" s="31"/>
      <c r="J69" s="31"/>
      <c r="K69" s="31"/>
      <c r="L69" s="31"/>
      <c r="M69" s="31"/>
      <c r="N69" s="31"/>
      <c r="O69" s="118"/>
      <c r="P69" s="31"/>
      <c r="Q69" s="31"/>
      <c r="R69" s="31"/>
      <c r="S69" s="210"/>
    </row>
    <row r="70" spans="1:19" ht="15">
      <c r="A70" s="111">
        <v>57</v>
      </c>
      <c r="B70" s="113"/>
      <c r="C70" s="34"/>
      <c r="D70" s="31"/>
      <c r="E70" s="33"/>
      <c r="F70" s="31"/>
      <c r="G70" s="31"/>
      <c r="H70" s="31"/>
      <c r="I70" s="31"/>
      <c r="J70" s="31"/>
      <c r="K70" s="31"/>
      <c r="L70" s="31"/>
      <c r="M70" s="31"/>
      <c r="N70" s="31"/>
      <c r="O70" s="118"/>
      <c r="P70" s="31"/>
      <c r="Q70" s="31"/>
      <c r="R70" s="31"/>
      <c r="S70" s="210"/>
    </row>
    <row r="71" spans="1:19" ht="15">
      <c r="A71" s="111">
        <v>58</v>
      </c>
      <c r="B71" s="113"/>
      <c r="C71" s="34"/>
      <c r="D71" s="31"/>
      <c r="E71" s="33"/>
      <c r="F71" s="31"/>
      <c r="G71" s="31"/>
      <c r="H71" s="31"/>
      <c r="I71" s="31"/>
      <c r="J71" s="31"/>
      <c r="K71" s="31"/>
      <c r="L71" s="31"/>
      <c r="M71" s="31"/>
      <c r="N71" s="31"/>
      <c r="O71" s="118"/>
      <c r="P71" s="31"/>
      <c r="Q71" s="31"/>
      <c r="R71" s="31"/>
      <c r="S71" s="210"/>
    </row>
    <row r="72" spans="1:19" ht="15">
      <c r="A72" s="111">
        <v>59</v>
      </c>
      <c r="B72" s="113"/>
      <c r="C72" s="34"/>
      <c r="D72" s="31"/>
      <c r="E72" s="33"/>
      <c r="F72" s="31"/>
      <c r="G72" s="31"/>
      <c r="H72" s="31"/>
      <c r="I72" s="31"/>
      <c r="J72" s="31"/>
      <c r="K72" s="31"/>
      <c r="L72" s="31"/>
      <c r="M72" s="31"/>
      <c r="N72" s="31"/>
      <c r="O72" s="118"/>
      <c r="P72" s="31"/>
      <c r="Q72" s="31"/>
      <c r="R72" s="31"/>
      <c r="S72" s="210"/>
    </row>
    <row r="73" spans="1:19" ht="15">
      <c r="A73" s="111">
        <v>60</v>
      </c>
      <c r="B73" s="113"/>
      <c r="C73" s="34"/>
      <c r="D73" s="31"/>
      <c r="E73" s="33"/>
      <c r="F73" s="31"/>
      <c r="G73" s="31"/>
      <c r="H73" s="31"/>
      <c r="I73" s="31"/>
      <c r="J73" s="31"/>
      <c r="K73" s="31"/>
      <c r="L73" s="31"/>
      <c r="M73" s="31"/>
      <c r="N73" s="31"/>
      <c r="O73" s="118"/>
      <c r="P73" s="31"/>
      <c r="Q73" s="31"/>
      <c r="R73" s="31"/>
      <c r="S73" s="210"/>
    </row>
    <row r="74" spans="1:19" ht="15">
      <c r="A74" s="111">
        <v>61</v>
      </c>
      <c r="B74" s="113"/>
      <c r="C74" s="34"/>
      <c r="D74" s="31"/>
      <c r="E74" s="33"/>
      <c r="F74" s="31"/>
      <c r="G74" s="31"/>
      <c r="H74" s="31"/>
      <c r="I74" s="31"/>
      <c r="J74" s="31"/>
      <c r="K74" s="31"/>
      <c r="L74" s="31"/>
      <c r="M74" s="31"/>
      <c r="N74" s="31"/>
      <c r="O74" s="118"/>
      <c r="P74" s="31"/>
      <c r="Q74" s="31"/>
      <c r="R74" s="31"/>
      <c r="S74" s="210"/>
    </row>
    <row r="75" spans="1:19" ht="15">
      <c r="A75" s="111">
        <v>62</v>
      </c>
      <c r="B75" s="113"/>
      <c r="C75" s="34"/>
      <c r="D75" s="31"/>
      <c r="E75" s="33"/>
      <c r="F75" s="31"/>
      <c r="G75" s="31"/>
      <c r="H75" s="31"/>
      <c r="I75" s="31"/>
      <c r="J75" s="31"/>
      <c r="K75" s="31"/>
      <c r="L75" s="31"/>
      <c r="M75" s="31"/>
      <c r="N75" s="31"/>
      <c r="O75" s="118"/>
      <c r="P75" s="31"/>
      <c r="Q75" s="31"/>
      <c r="R75" s="31"/>
      <c r="S75" s="210"/>
    </row>
    <row r="76" spans="1:19" ht="15">
      <c r="A76" s="111">
        <v>63</v>
      </c>
      <c r="B76" s="113"/>
      <c r="C76" s="34"/>
      <c r="D76" s="31"/>
      <c r="E76" s="33"/>
      <c r="F76" s="31"/>
      <c r="G76" s="31"/>
      <c r="H76" s="31"/>
      <c r="I76" s="31"/>
      <c r="J76" s="31"/>
      <c r="K76" s="31"/>
      <c r="L76" s="31"/>
      <c r="M76" s="31"/>
      <c r="N76" s="31"/>
      <c r="O76" s="118"/>
      <c r="P76" s="31"/>
      <c r="Q76" s="31"/>
      <c r="R76" s="31"/>
      <c r="S76" s="210"/>
    </row>
    <row r="77" spans="1:19" ht="15">
      <c r="A77" s="111">
        <v>64</v>
      </c>
      <c r="B77" s="113"/>
      <c r="C77" s="34"/>
      <c r="D77" s="31"/>
      <c r="E77" s="33"/>
      <c r="F77" s="31"/>
      <c r="G77" s="31"/>
      <c r="H77" s="31"/>
      <c r="I77" s="31"/>
      <c r="J77" s="31"/>
      <c r="K77" s="31"/>
      <c r="L77" s="31"/>
      <c r="M77" s="31"/>
      <c r="N77" s="31"/>
      <c r="O77" s="118"/>
      <c r="P77" s="31"/>
      <c r="Q77" s="31"/>
      <c r="R77" s="31"/>
      <c r="S77" s="210"/>
    </row>
    <row r="78" spans="1:19" ht="15">
      <c r="A78" s="111">
        <v>65</v>
      </c>
      <c r="B78" s="113"/>
      <c r="C78" s="34"/>
      <c r="D78" s="31"/>
      <c r="E78" s="33"/>
      <c r="F78" s="31"/>
      <c r="G78" s="31"/>
      <c r="H78" s="31"/>
      <c r="I78" s="31"/>
      <c r="J78" s="31"/>
      <c r="K78" s="31"/>
      <c r="L78" s="31"/>
      <c r="M78" s="31"/>
      <c r="N78" s="31"/>
      <c r="O78" s="118"/>
      <c r="P78" s="31"/>
      <c r="Q78" s="31"/>
      <c r="R78" s="31"/>
      <c r="S78" s="210"/>
    </row>
    <row r="79" spans="1:19" ht="15">
      <c r="A79" s="111">
        <v>66</v>
      </c>
      <c r="B79" s="113"/>
      <c r="C79" s="34"/>
      <c r="D79" s="31"/>
      <c r="E79" s="33"/>
      <c r="F79" s="31"/>
      <c r="G79" s="31"/>
      <c r="H79" s="31"/>
      <c r="I79" s="31"/>
      <c r="J79" s="31"/>
      <c r="K79" s="31"/>
      <c r="L79" s="31"/>
      <c r="M79" s="31"/>
      <c r="N79" s="31"/>
      <c r="O79" s="118"/>
      <c r="P79" s="31"/>
      <c r="Q79" s="31"/>
      <c r="R79" s="31"/>
      <c r="S79" s="210"/>
    </row>
    <row r="80" spans="1:19" ht="15">
      <c r="A80" s="111">
        <v>67</v>
      </c>
      <c r="B80" s="113"/>
      <c r="C80" s="34"/>
      <c r="D80" s="31"/>
      <c r="E80" s="33"/>
      <c r="F80" s="31"/>
      <c r="G80" s="31"/>
      <c r="H80" s="31"/>
      <c r="I80" s="31"/>
      <c r="J80" s="31"/>
      <c r="K80" s="31"/>
      <c r="L80" s="31"/>
      <c r="M80" s="31"/>
      <c r="N80" s="31"/>
      <c r="O80" s="118"/>
      <c r="P80" s="31"/>
      <c r="Q80" s="31"/>
      <c r="R80" s="31"/>
      <c r="S80" s="210"/>
    </row>
    <row r="81" spans="1:19" ht="15">
      <c r="A81" s="111">
        <v>68</v>
      </c>
      <c r="B81" s="113"/>
      <c r="C81" s="34"/>
      <c r="D81" s="31"/>
      <c r="E81" s="33"/>
      <c r="F81" s="31"/>
      <c r="G81" s="31"/>
      <c r="H81" s="31"/>
      <c r="I81" s="31"/>
      <c r="J81" s="31"/>
      <c r="K81" s="31"/>
      <c r="L81" s="31"/>
      <c r="M81" s="31"/>
      <c r="N81" s="31"/>
      <c r="O81" s="118"/>
      <c r="P81" s="31"/>
      <c r="Q81" s="31"/>
      <c r="R81" s="31"/>
      <c r="S81" s="210"/>
    </row>
    <row r="82" spans="1:19" ht="15">
      <c r="A82" s="111">
        <v>69</v>
      </c>
      <c r="B82" s="113"/>
      <c r="C82" s="34"/>
      <c r="D82" s="31"/>
      <c r="E82" s="33"/>
      <c r="F82" s="31"/>
      <c r="G82" s="31"/>
      <c r="H82" s="31"/>
      <c r="I82" s="31"/>
      <c r="J82" s="31"/>
      <c r="K82" s="31"/>
      <c r="L82" s="31"/>
      <c r="M82" s="31"/>
      <c r="N82" s="31"/>
      <c r="O82" s="118"/>
      <c r="P82" s="31"/>
      <c r="Q82" s="31"/>
      <c r="R82" s="31"/>
      <c r="S82" s="210"/>
    </row>
    <row r="83" spans="1:19" ht="15">
      <c r="A83" s="111">
        <v>70</v>
      </c>
      <c r="B83" s="113"/>
      <c r="C83" s="34"/>
      <c r="D83" s="31"/>
      <c r="E83" s="33"/>
      <c r="F83" s="31"/>
      <c r="G83" s="31"/>
      <c r="H83" s="31"/>
      <c r="I83" s="31"/>
      <c r="J83" s="31"/>
      <c r="K83" s="31"/>
      <c r="L83" s="31"/>
      <c r="M83" s="31"/>
      <c r="N83" s="31"/>
      <c r="O83" s="118"/>
      <c r="P83" s="31"/>
      <c r="Q83" s="31"/>
      <c r="R83" s="31"/>
      <c r="S83" s="210"/>
    </row>
    <row r="84" spans="1:19" ht="15">
      <c r="A84" s="111">
        <v>71</v>
      </c>
      <c r="B84" s="113"/>
      <c r="C84" s="34"/>
      <c r="D84" s="31"/>
      <c r="E84" s="33"/>
      <c r="F84" s="31"/>
      <c r="G84" s="31"/>
      <c r="H84" s="31"/>
      <c r="I84" s="31"/>
      <c r="J84" s="31"/>
      <c r="K84" s="31"/>
      <c r="L84" s="31"/>
      <c r="M84" s="31"/>
      <c r="N84" s="31"/>
      <c r="O84" s="118"/>
      <c r="P84" s="31"/>
      <c r="Q84" s="31"/>
      <c r="R84" s="31"/>
      <c r="S84" s="210"/>
    </row>
    <row r="85" spans="1:19" ht="15">
      <c r="A85" s="111">
        <v>72</v>
      </c>
      <c r="B85" s="113"/>
      <c r="C85" s="34"/>
      <c r="D85" s="31"/>
      <c r="E85" s="33"/>
      <c r="F85" s="31"/>
      <c r="G85" s="31"/>
      <c r="H85" s="31"/>
      <c r="I85" s="31"/>
      <c r="J85" s="31"/>
      <c r="K85" s="31"/>
      <c r="L85" s="31"/>
      <c r="M85" s="31"/>
      <c r="N85" s="31"/>
      <c r="O85" s="118"/>
      <c r="P85" s="31"/>
      <c r="Q85" s="31"/>
      <c r="R85" s="31"/>
      <c r="S85" s="210"/>
    </row>
    <row r="86" spans="1:19" ht="15.75" thickBot="1">
      <c r="A86" s="112">
        <v>73</v>
      </c>
      <c r="B86" s="114"/>
      <c r="C86" s="35"/>
      <c r="D86" s="36"/>
      <c r="E86" s="37"/>
      <c r="F86" s="36"/>
      <c r="G86" s="36"/>
      <c r="H86" s="36"/>
      <c r="I86" s="115"/>
      <c r="J86" s="115"/>
      <c r="K86" s="115"/>
      <c r="L86" s="115"/>
      <c r="M86" s="36"/>
      <c r="N86" s="36"/>
      <c r="O86" s="119"/>
      <c r="P86" s="36"/>
      <c r="Q86" s="36"/>
      <c r="R86" s="36"/>
      <c r="S86" s="211"/>
    </row>
    <row r="87" ht="15.75" thickBot="1"/>
    <row r="88" spans="1:15" ht="16.5" thickBot="1">
      <c r="A88" s="247" t="s">
        <v>68</v>
      </c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9"/>
    </row>
    <row r="89" spans="1:15" s="87" customFormat="1" ht="15">
      <c r="A89" s="238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40"/>
    </row>
    <row r="90" spans="1:15" s="87" customFormat="1" ht="15">
      <c r="A90" s="241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3"/>
    </row>
    <row r="91" spans="1:15" s="87" customFormat="1" ht="15">
      <c r="A91" s="241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3"/>
    </row>
    <row r="92" spans="1:15" s="87" customFormat="1" ht="15">
      <c r="A92" s="241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3"/>
    </row>
    <row r="93" spans="1:15" s="87" customFormat="1" ht="15.75" thickBot="1">
      <c r="A93" s="24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6"/>
    </row>
  </sheetData>
  <sheetProtection algorithmName="SHA-512" hashValue="UJ2sDx3ahKZaZF0TSESip3C4NwvnjVgu7LD680J2XkO4xnlJEmZqYpYi3uUkWPNGjAq8bcJ2iET3h+6Ze+r8pg==" saltValue="t0iiDMU4UPijnFTi9jvKng==" spinCount="100000" sheet="1" objects="1" scenarios="1"/>
  <mergeCells count="8">
    <mergeCell ref="A1:S2"/>
    <mergeCell ref="A3:S3"/>
    <mergeCell ref="P12:S12"/>
    <mergeCell ref="C8:O8"/>
    <mergeCell ref="A89:O93"/>
    <mergeCell ref="A88:O88"/>
    <mergeCell ref="M12:O12"/>
    <mergeCell ref="A12:D12"/>
  </mergeCells>
  <dataValidations count="4">
    <dataValidation type="list" allowBlank="1" showInputMessage="1" showErrorMessage="1" sqref="D14:D86">
      <formula1>$E$9:$E$12</formula1>
    </dataValidation>
    <dataValidation type="list" allowBlank="1" showInputMessage="1" showErrorMessage="1" sqref="M14:S86">
      <formula1>$M$9:$M$11</formula1>
    </dataValidation>
    <dataValidation type="list" allowBlank="1" showInputMessage="1" showErrorMessage="1" sqref="H14:H86">
      <formula1>$H$11:$H$12</formula1>
    </dataValidation>
    <dataValidation type="list" allowBlank="1" showInputMessage="1" showErrorMessage="1" sqref="I14:L86">
      <formula1>$M$10:$M$11</formula1>
    </dataValidation>
  </dataValidations>
  <printOptions horizontalCentered="1"/>
  <pageMargins left="0.11811023622047245" right="0.11811023622047245" top="0.3937007874015748" bottom="0.1968503937007874" header="0.31496062992125984" footer="0.31496062992125984"/>
  <pageSetup fitToHeight="1" fitToWidth="1" horizontalDpi="300" verticalDpi="300" orientation="landscape" paperSize="9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1"/>
  <sheetViews>
    <sheetView workbookViewId="0" topLeftCell="A1">
      <selection activeCell="E26" sqref="E26"/>
    </sheetView>
  </sheetViews>
  <sheetFormatPr defaultColWidth="9.140625" defaultRowHeight="15"/>
  <cols>
    <col min="1" max="1" width="3.00390625" style="1" bestFit="1" customWidth="1"/>
    <col min="2" max="3" width="30.8515625" style="0" customWidth="1"/>
    <col min="4" max="4" width="16.8515625" style="0" customWidth="1"/>
    <col min="5" max="5" width="11.140625" style="1" customWidth="1"/>
    <col min="6" max="6" width="13.00390625" style="1" customWidth="1"/>
    <col min="7" max="8" width="14.7109375" style="0" customWidth="1"/>
    <col min="9" max="9" width="15.140625" style="0" customWidth="1"/>
    <col min="10" max="10" width="2.57421875" style="0" customWidth="1"/>
    <col min="11" max="11" width="2.00390625" style="0" customWidth="1"/>
    <col min="12" max="13" width="13.28125" style="120" customWidth="1"/>
    <col min="14" max="14" width="13.8515625" style="120" customWidth="1"/>
    <col min="15" max="15" width="11.8515625" style="120" customWidth="1"/>
    <col min="16" max="16" width="13.8515625" style="168" customWidth="1"/>
    <col min="17" max="17" width="10.57421875" style="0" bestFit="1" customWidth="1"/>
    <col min="18" max="18" width="14.7109375" style="0" customWidth="1"/>
    <col min="19" max="39" width="9.140625" style="91" customWidth="1"/>
  </cols>
  <sheetData>
    <row r="1" spans="1:18" ht="15" customHeight="1">
      <c r="A1" s="229" t="s">
        <v>105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8" ht="7.5" customHeight="1">
      <c r="A4" s="116"/>
      <c r="B4" s="6"/>
      <c r="C4" s="6"/>
      <c r="D4" s="6"/>
      <c r="E4" s="116"/>
      <c r="F4" s="116"/>
      <c r="G4" s="6"/>
      <c r="H4" s="6"/>
      <c r="I4" s="6"/>
      <c r="J4" s="6"/>
      <c r="K4" s="6"/>
      <c r="L4" s="121"/>
      <c r="M4" s="121"/>
      <c r="N4" s="121"/>
      <c r="O4" s="121"/>
      <c r="P4" s="121"/>
      <c r="Q4" s="121"/>
      <c r="R4" s="121"/>
    </row>
    <row r="5" spans="1:39" s="124" customFormat="1" ht="15.75" thickBot="1">
      <c r="A5" s="11"/>
      <c r="B5" s="169" t="str">
        <f>'Cadastro de Inscrição'!B6</f>
        <v>Versão 2.0 - 2023</v>
      </c>
      <c r="C5" s="8"/>
      <c r="D5" s="8"/>
      <c r="E5" s="11"/>
      <c r="F5" s="11"/>
      <c r="G5" s="8"/>
      <c r="H5" s="8"/>
      <c r="I5" s="8"/>
      <c r="J5" s="8"/>
      <c r="K5" s="8"/>
      <c r="L5" s="122"/>
      <c r="M5" s="122"/>
      <c r="N5" s="122"/>
      <c r="O5" s="122"/>
      <c r="P5" s="123"/>
      <c r="Q5" s="8"/>
      <c r="R5" s="8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18" ht="16.5" thickBot="1">
      <c r="A6" s="11"/>
      <c r="B6" s="278" t="s">
        <v>129</v>
      </c>
      <c r="C6" s="279"/>
      <c r="D6" s="279"/>
      <c r="E6" s="125">
        <v>5.6</v>
      </c>
      <c r="F6" s="126" t="s">
        <v>113</v>
      </c>
      <c r="G6" s="8"/>
      <c r="H6" s="8"/>
      <c r="I6" s="8"/>
      <c r="J6" s="8"/>
      <c r="K6" s="8"/>
      <c r="L6" s="122"/>
      <c r="M6" s="122"/>
      <c r="N6" s="122"/>
      <c r="O6" s="122"/>
      <c r="P6" s="127"/>
      <c r="Q6" s="8"/>
      <c r="R6" s="8"/>
    </row>
    <row r="7" spans="1:18" ht="19.5" thickBot="1">
      <c r="A7" s="11"/>
      <c r="B7" s="280"/>
      <c r="C7" s="280"/>
      <c r="D7" s="280"/>
      <c r="E7" s="128"/>
      <c r="F7" s="126"/>
      <c r="G7" s="8"/>
      <c r="H7" s="8"/>
      <c r="I7" s="8"/>
      <c r="J7" s="8"/>
      <c r="K7" s="8"/>
      <c r="L7" s="281"/>
      <c r="M7" s="281"/>
      <c r="N7" s="281"/>
      <c r="O7" s="281"/>
      <c r="P7" s="281"/>
      <c r="Q7" s="281"/>
      <c r="R7" s="281"/>
    </row>
    <row r="8" spans="1:18" ht="19.5" thickBot="1">
      <c r="A8" s="11"/>
      <c r="B8" s="8"/>
      <c r="C8" s="129"/>
      <c r="D8" s="8"/>
      <c r="E8" s="130"/>
      <c r="F8" s="126"/>
      <c r="G8" s="8"/>
      <c r="H8" s="8"/>
      <c r="I8" s="8"/>
      <c r="J8" s="8"/>
      <c r="K8" s="8"/>
      <c r="L8" s="269" t="s">
        <v>121</v>
      </c>
      <c r="M8" s="270"/>
      <c r="N8" s="270"/>
      <c r="O8" s="270"/>
      <c r="P8" s="270"/>
      <c r="Q8" s="270"/>
      <c r="R8" s="271"/>
    </row>
    <row r="9" spans="1:18" ht="19.5" thickBot="1">
      <c r="A9" s="11"/>
      <c r="B9" s="131" t="s">
        <v>114</v>
      </c>
      <c r="C9" s="174">
        <f>'Cadastro de Inscrição'!C8:O8</f>
        <v>0</v>
      </c>
      <c r="D9" s="175"/>
      <c r="E9" s="175"/>
      <c r="F9" s="175"/>
      <c r="G9" s="176"/>
      <c r="H9" s="176"/>
      <c r="I9" s="177"/>
      <c r="J9" s="8"/>
      <c r="K9" s="8"/>
      <c r="L9" s="132"/>
      <c r="M9" s="132"/>
      <c r="N9" s="132"/>
      <c r="O9" s="122"/>
      <c r="P9" s="127"/>
      <c r="Q9" s="8"/>
      <c r="R9" s="133"/>
    </row>
    <row r="10" spans="1:18" ht="15.75" thickBot="1">
      <c r="A10" s="11"/>
      <c r="B10" s="134"/>
      <c r="C10" s="134"/>
      <c r="D10" s="134"/>
      <c r="E10" s="11"/>
      <c r="F10" s="11"/>
      <c r="G10" s="8"/>
      <c r="H10" s="8"/>
      <c r="I10" s="8"/>
      <c r="J10" s="8"/>
      <c r="K10" s="8"/>
      <c r="L10" s="132"/>
      <c r="M10" s="132"/>
      <c r="N10" s="132"/>
      <c r="O10" s="122"/>
      <c r="P10" s="127"/>
      <c r="Q10" s="8"/>
      <c r="R10" s="8"/>
    </row>
    <row r="11" spans="1:18" ht="23.25" customHeight="1" thickBot="1">
      <c r="A11" s="11"/>
      <c r="B11" s="134"/>
      <c r="C11" s="134"/>
      <c r="D11" s="134"/>
      <c r="E11" s="265" t="s">
        <v>120</v>
      </c>
      <c r="F11" s="267" t="s">
        <v>1</v>
      </c>
      <c r="G11" s="256" t="s">
        <v>109</v>
      </c>
      <c r="H11" s="257"/>
      <c r="I11" s="258"/>
      <c r="J11" s="8"/>
      <c r="K11" s="8"/>
      <c r="L11" s="259" t="s">
        <v>124</v>
      </c>
      <c r="M11" s="259" t="s">
        <v>125</v>
      </c>
      <c r="N11" s="259" t="s">
        <v>126</v>
      </c>
      <c r="O11" s="261" t="s">
        <v>115</v>
      </c>
      <c r="P11" s="263" t="s">
        <v>116</v>
      </c>
      <c r="Q11" s="263" t="s">
        <v>117</v>
      </c>
      <c r="R11" s="272" t="s">
        <v>118</v>
      </c>
    </row>
    <row r="12" spans="1:39" s="138" customFormat="1" ht="16.5" customHeight="1" thickBot="1">
      <c r="A12" s="135"/>
      <c r="B12" s="274" t="s">
        <v>0</v>
      </c>
      <c r="C12" s="275"/>
      <c r="D12" s="276"/>
      <c r="E12" s="266"/>
      <c r="F12" s="268"/>
      <c r="G12" s="215" t="s">
        <v>110</v>
      </c>
      <c r="H12" s="216" t="s">
        <v>111</v>
      </c>
      <c r="I12" s="217" t="s">
        <v>122</v>
      </c>
      <c r="J12" s="136"/>
      <c r="K12" s="136"/>
      <c r="L12" s="260"/>
      <c r="M12" s="260"/>
      <c r="N12" s="260"/>
      <c r="O12" s="262"/>
      <c r="P12" s="264"/>
      <c r="Q12" s="264"/>
      <c r="R12" s="273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1:39" s="150" customFormat="1" ht="15.75" thickBot="1">
      <c r="A13" s="135"/>
      <c r="B13" s="212" t="s">
        <v>3</v>
      </c>
      <c r="C13" s="213" t="s">
        <v>4</v>
      </c>
      <c r="D13" s="214" t="s">
        <v>119</v>
      </c>
      <c r="E13" s="139">
        <v>275</v>
      </c>
      <c r="F13" s="140">
        <v>205</v>
      </c>
      <c r="G13" s="141">
        <v>122.5</v>
      </c>
      <c r="H13" s="171">
        <v>122.5</v>
      </c>
      <c r="I13" s="141">
        <v>229.5</v>
      </c>
      <c r="J13" s="134"/>
      <c r="K13" s="134"/>
      <c r="L13" s="142">
        <v>125</v>
      </c>
      <c r="M13" s="143">
        <v>100</v>
      </c>
      <c r="N13" s="144"/>
      <c r="O13" s="145"/>
      <c r="P13" s="146"/>
      <c r="Q13" s="147"/>
      <c r="R13" s="148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</row>
    <row r="14" spans="1:18" ht="15">
      <c r="A14" s="110">
        <v>1</v>
      </c>
      <c r="B14" s="186">
        <f>'Cadastro de Inscrição'!B14</f>
        <v>0</v>
      </c>
      <c r="C14" s="151">
        <f>'Cadastro de Inscrição'!C14</f>
        <v>0</v>
      </c>
      <c r="D14" s="152">
        <f aca="true" t="shared" si="0" ref="D14:D45">TREINADOR</f>
        <v>0</v>
      </c>
      <c r="E14" s="182">
        <f>IF(B14=0,0,$E$13)</f>
        <v>0</v>
      </c>
      <c r="F14" s="179">
        <f>IF('Cadastro de Inscrição'!M14="SIM",$F$13,0)</f>
        <v>0</v>
      </c>
      <c r="G14" s="153">
        <f>IF('Cadastro de Inscrição'!P14="SIM",$G$13,0)</f>
        <v>0</v>
      </c>
      <c r="H14" s="153">
        <f>IF('Cadastro de Inscrição'!Q14="SIM",$H$13,0)</f>
        <v>0</v>
      </c>
      <c r="I14" s="153">
        <f>IF('Cadastro de Inscrição'!R14="SIM",$I$13,0)</f>
        <v>0</v>
      </c>
      <c r="J14" s="8"/>
      <c r="K14" s="8"/>
      <c r="L14" s="154">
        <f aca="true" t="shared" si="1" ref="L14:L45">IF(B14=0,0,$L$13)</f>
        <v>0</v>
      </c>
      <c r="M14" s="155">
        <f aca="true" t="shared" si="2" ref="M14:M45">IF(F14=0,0,$M$13)</f>
        <v>0</v>
      </c>
      <c r="N14" s="155">
        <f>IF(G14=0,0,50)+IF(H14=0,0,50)+IF(I14=0,0,100)</f>
        <v>0</v>
      </c>
      <c r="O14" s="156">
        <f>SUM(L14:N14)</f>
        <v>0</v>
      </c>
      <c r="P14" s="157">
        <f aca="true" t="shared" si="3" ref="P14:P77">O14*$E$6</f>
        <v>0</v>
      </c>
      <c r="Q14" s="158">
        <f aca="true" t="shared" si="4" ref="Q14:Q77">P14*0.38%</f>
        <v>0</v>
      </c>
      <c r="R14" s="159">
        <f>P14+Q14</f>
        <v>0</v>
      </c>
    </row>
    <row r="15" spans="1:18" ht="15">
      <c r="A15" s="111">
        <v>2</v>
      </c>
      <c r="B15" s="187">
        <f>'Cadastro de Inscrição'!B15</f>
        <v>0</v>
      </c>
      <c r="C15" s="185">
        <f>'Cadastro de Inscrição'!C15</f>
        <v>0</v>
      </c>
      <c r="D15" s="188">
        <f t="shared" si="0"/>
        <v>0</v>
      </c>
      <c r="E15" s="183">
        <f aca="true" t="shared" si="5" ref="E15:E78">IF(B15=0,0,$E$13)</f>
        <v>0</v>
      </c>
      <c r="F15" s="180">
        <f>IF('Cadastro de Inscrição'!M15="SIM",$F$13,0)</f>
        <v>0</v>
      </c>
      <c r="G15" s="153">
        <f>IF('Cadastro de Inscrição'!P15="SIM",$G$13,0)</f>
        <v>0</v>
      </c>
      <c r="H15" s="153">
        <f>IF('Cadastro de Inscrição'!Q15="SIM",$H$13,0)</f>
        <v>0</v>
      </c>
      <c r="I15" s="153">
        <f>IF('Cadastro de Inscrição'!R15="SIM",$I$13,0)</f>
        <v>0</v>
      </c>
      <c r="J15" s="8"/>
      <c r="K15" s="8"/>
      <c r="L15" s="154">
        <f t="shared" si="1"/>
        <v>0</v>
      </c>
      <c r="M15" s="155">
        <f t="shared" si="2"/>
        <v>0</v>
      </c>
      <c r="N15" s="155">
        <f aca="true" t="shared" si="6" ref="N15:N78">IF(G15=0,0,50)+IF(H15=0,0,50)+IF(I15=0,0,100)</f>
        <v>0</v>
      </c>
      <c r="O15" s="156">
        <f aca="true" t="shared" si="7" ref="O15:O78">SUM(L15:N15)</f>
        <v>0</v>
      </c>
      <c r="P15" s="157">
        <f t="shared" si="3"/>
        <v>0</v>
      </c>
      <c r="Q15" s="160">
        <f t="shared" si="4"/>
        <v>0</v>
      </c>
      <c r="R15" s="159">
        <f aca="true" t="shared" si="8" ref="R15:R78">P15+Q15</f>
        <v>0</v>
      </c>
    </row>
    <row r="16" spans="1:18" ht="15" customHeight="1">
      <c r="A16" s="111">
        <v>3</v>
      </c>
      <c r="B16" s="187">
        <f>'Cadastro de Inscrição'!B16</f>
        <v>0</v>
      </c>
      <c r="C16" s="185">
        <f>'Cadastro de Inscrição'!C16</f>
        <v>0</v>
      </c>
      <c r="D16" s="188">
        <f t="shared" si="0"/>
        <v>0</v>
      </c>
      <c r="E16" s="183">
        <f t="shared" si="5"/>
        <v>0</v>
      </c>
      <c r="F16" s="180">
        <f>IF('Cadastro de Inscrição'!M16="SIM",$F$13,0)</f>
        <v>0</v>
      </c>
      <c r="G16" s="153">
        <f>IF('Cadastro de Inscrição'!P16="SIM",$G$13,0)</f>
        <v>0</v>
      </c>
      <c r="H16" s="153">
        <f>IF('Cadastro de Inscrição'!Q16="SIM",$H$13,0)</f>
        <v>0</v>
      </c>
      <c r="I16" s="153">
        <f>IF('Cadastro de Inscrição'!R16="SIM",$I$13,0)</f>
        <v>0</v>
      </c>
      <c r="J16" s="8"/>
      <c r="K16" s="8"/>
      <c r="L16" s="154">
        <f t="shared" si="1"/>
        <v>0</v>
      </c>
      <c r="M16" s="155">
        <f t="shared" si="2"/>
        <v>0</v>
      </c>
      <c r="N16" s="155">
        <f t="shared" si="6"/>
        <v>0</v>
      </c>
      <c r="O16" s="156">
        <f t="shared" si="7"/>
        <v>0</v>
      </c>
      <c r="P16" s="157">
        <f t="shared" si="3"/>
        <v>0</v>
      </c>
      <c r="Q16" s="160">
        <f t="shared" si="4"/>
        <v>0</v>
      </c>
      <c r="R16" s="159">
        <f t="shared" si="8"/>
        <v>0</v>
      </c>
    </row>
    <row r="17" spans="1:18" ht="15" customHeight="1">
      <c r="A17" s="111">
        <v>4</v>
      </c>
      <c r="B17" s="187">
        <f>'Cadastro de Inscrição'!B17</f>
        <v>0</v>
      </c>
      <c r="C17" s="185">
        <f>'Cadastro de Inscrição'!C17</f>
        <v>0</v>
      </c>
      <c r="D17" s="188">
        <f t="shared" si="0"/>
        <v>0</v>
      </c>
      <c r="E17" s="183">
        <f t="shared" si="5"/>
        <v>0</v>
      </c>
      <c r="F17" s="180">
        <f>IF('Cadastro de Inscrição'!M17="SIM",$F$13,0)</f>
        <v>0</v>
      </c>
      <c r="G17" s="153">
        <f>IF('Cadastro de Inscrição'!P17="SIM",$G$13,0)</f>
        <v>0</v>
      </c>
      <c r="H17" s="153">
        <f>IF('Cadastro de Inscrição'!Q17="SIM",$H$13,0)</f>
        <v>0</v>
      </c>
      <c r="I17" s="153">
        <f>IF('Cadastro de Inscrição'!R17="SIM",$I$13,0)</f>
        <v>0</v>
      </c>
      <c r="J17" s="8"/>
      <c r="K17" s="8"/>
      <c r="L17" s="154">
        <f t="shared" si="1"/>
        <v>0</v>
      </c>
      <c r="M17" s="155">
        <f t="shared" si="2"/>
        <v>0</v>
      </c>
      <c r="N17" s="155">
        <f t="shared" si="6"/>
        <v>0</v>
      </c>
      <c r="O17" s="156">
        <f t="shared" si="7"/>
        <v>0</v>
      </c>
      <c r="P17" s="157">
        <f t="shared" si="3"/>
        <v>0</v>
      </c>
      <c r="Q17" s="160">
        <f t="shared" si="4"/>
        <v>0</v>
      </c>
      <c r="R17" s="159">
        <f t="shared" si="8"/>
        <v>0</v>
      </c>
    </row>
    <row r="18" spans="1:18" ht="15" customHeight="1">
      <c r="A18" s="111">
        <v>5</v>
      </c>
      <c r="B18" s="187">
        <f>'Cadastro de Inscrição'!B18</f>
        <v>0</v>
      </c>
      <c r="C18" s="185">
        <f>'Cadastro de Inscrição'!C18</f>
        <v>0</v>
      </c>
      <c r="D18" s="188">
        <f t="shared" si="0"/>
        <v>0</v>
      </c>
      <c r="E18" s="183">
        <f t="shared" si="5"/>
        <v>0</v>
      </c>
      <c r="F18" s="180">
        <f>IF('Cadastro de Inscrição'!M18="SIM",$F$13,0)</f>
        <v>0</v>
      </c>
      <c r="G18" s="153">
        <f>IF('Cadastro de Inscrição'!P18="SIM",$G$13,0)</f>
        <v>0</v>
      </c>
      <c r="H18" s="153">
        <f>IF('Cadastro de Inscrição'!Q18="SIM",$H$13,0)</f>
        <v>0</v>
      </c>
      <c r="I18" s="153">
        <f>IF('Cadastro de Inscrição'!R18="SIM",$I$13,0)</f>
        <v>0</v>
      </c>
      <c r="J18" s="8"/>
      <c r="K18" s="8"/>
      <c r="L18" s="154">
        <f t="shared" si="1"/>
        <v>0</v>
      </c>
      <c r="M18" s="155">
        <f t="shared" si="2"/>
        <v>0</v>
      </c>
      <c r="N18" s="155">
        <f t="shared" si="6"/>
        <v>0</v>
      </c>
      <c r="O18" s="156">
        <f t="shared" si="7"/>
        <v>0</v>
      </c>
      <c r="P18" s="157">
        <f t="shared" si="3"/>
        <v>0</v>
      </c>
      <c r="Q18" s="158">
        <f t="shared" si="4"/>
        <v>0</v>
      </c>
      <c r="R18" s="159">
        <f t="shared" si="8"/>
        <v>0</v>
      </c>
    </row>
    <row r="19" spans="1:18" ht="15" customHeight="1">
      <c r="A19" s="111">
        <v>6</v>
      </c>
      <c r="B19" s="187">
        <f>'Cadastro de Inscrição'!B19</f>
        <v>0</v>
      </c>
      <c r="C19" s="185">
        <f>'Cadastro de Inscrição'!C19</f>
        <v>0</v>
      </c>
      <c r="D19" s="188">
        <f t="shared" si="0"/>
        <v>0</v>
      </c>
      <c r="E19" s="183">
        <f t="shared" si="5"/>
        <v>0</v>
      </c>
      <c r="F19" s="180">
        <f>IF('Cadastro de Inscrição'!M19="SIM",$F$13,0)</f>
        <v>0</v>
      </c>
      <c r="G19" s="153">
        <f>IF('Cadastro de Inscrição'!P19="SIM",$G$13,0)</f>
        <v>0</v>
      </c>
      <c r="H19" s="153">
        <f>IF('Cadastro de Inscrição'!Q19="SIM",$H$13,0)</f>
        <v>0</v>
      </c>
      <c r="I19" s="153">
        <f>IF('Cadastro de Inscrição'!R19="SIM",$I$13,0)</f>
        <v>0</v>
      </c>
      <c r="J19" s="8"/>
      <c r="K19" s="8"/>
      <c r="L19" s="154">
        <f t="shared" si="1"/>
        <v>0</v>
      </c>
      <c r="M19" s="155">
        <f t="shared" si="2"/>
        <v>0</v>
      </c>
      <c r="N19" s="155">
        <f t="shared" si="6"/>
        <v>0</v>
      </c>
      <c r="O19" s="156">
        <f t="shared" si="7"/>
        <v>0</v>
      </c>
      <c r="P19" s="157">
        <f t="shared" si="3"/>
        <v>0</v>
      </c>
      <c r="Q19" s="160">
        <f t="shared" si="4"/>
        <v>0</v>
      </c>
      <c r="R19" s="159">
        <f t="shared" si="8"/>
        <v>0</v>
      </c>
    </row>
    <row r="20" spans="1:18" ht="15" customHeight="1">
      <c r="A20" s="111">
        <v>7</v>
      </c>
      <c r="B20" s="187">
        <f>'Cadastro de Inscrição'!B20</f>
        <v>0</v>
      </c>
      <c r="C20" s="185">
        <f>'Cadastro de Inscrição'!C20</f>
        <v>0</v>
      </c>
      <c r="D20" s="188">
        <f t="shared" si="0"/>
        <v>0</v>
      </c>
      <c r="E20" s="183">
        <f t="shared" si="5"/>
        <v>0</v>
      </c>
      <c r="F20" s="180">
        <f>IF('Cadastro de Inscrição'!M20="SIM",$F$13,0)</f>
        <v>0</v>
      </c>
      <c r="G20" s="153">
        <f>IF('Cadastro de Inscrição'!P20="SIM",$G$13,0)</f>
        <v>0</v>
      </c>
      <c r="H20" s="153">
        <f>IF('Cadastro de Inscrição'!Q20="SIM",$H$13,0)</f>
        <v>0</v>
      </c>
      <c r="I20" s="153">
        <f>IF('Cadastro de Inscrição'!R20="SIM",$I$13,0)</f>
        <v>0</v>
      </c>
      <c r="J20" s="8"/>
      <c r="K20" s="8"/>
      <c r="L20" s="154">
        <f t="shared" si="1"/>
        <v>0</v>
      </c>
      <c r="M20" s="155">
        <f t="shared" si="2"/>
        <v>0</v>
      </c>
      <c r="N20" s="155">
        <f t="shared" si="6"/>
        <v>0</v>
      </c>
      <c r="O20" s="156">
        <f t="shared" si="7"/>
        <v>0</v>
      </c>
      <c r="P20" s="157">
        <f t="shared" si="3"/>
        <v>0</v>
      </c>
      <c r="Q20" s="160">
        <f t="shared" si="4"/>
        <v>0</v>
      </c>
      <c r="R20" s="159">
        <f t="shared" si="8"/>
        <v>0</v>
      </c>
    </row>
    <row r="21" spans="1:18" ht="15" customHeight="1">
      <c r="A21" s="111">
        <v>8</v>
      </c>
      <c r="B21" s="187">
        <f>'Cadastro de Inscrição'!B21</f>
        <v>0</v>
      </c>
      <c r="C21" s="185">
        <f>'Cadastro de Inscrição'!C21</f>
        <v>0</v>
      </c>
      <c r="D21" s="188">
        <f t="shared" si="0"/>
        <v>0</v>
      </c>
      <c r="E21" s="183">
        <f t="shared" si="5"/>
        <v>0</v>
      </c>
      <c r="F21" s="180">
        <f>IF('Cadastro de Inscrição'!M21="SIM",$F$13,0)</f>
        <v>0</v>
      </c>
      <c r="G21" s="153">
        <f>IF('Cadastro de Inscrição'!P21="SIM",$G$13,0)</f>
        <v>0</v>
      </c>
      <c r="H21" s="153">
        <f>IF('Cadastro de Inscrição'!Q21="SIM",$H$13,0)</f>
        <v>0</v>
      </c>
      <c r="I21" s="153">
        <f>IF('Cadastro de Inscrição'!R21="SIM",$I$13,0)</f>
        <v>0</v>
      </c>
      <c r="J21" s="8"/>
      <c r="K21" s="8"/>
      <c r="L21" s="154">
        <f t="shared" si="1"/>
        <v>0</v>
      </c>
      <c r="M21" s="155">
        <f t="shared" si="2"/>
        <v>0</v>
      </c>
      <c r="N21" s="155">
        <f t="shared" si="6"/>
        <v>0</v>
      </c>
      <c r="O21" s="156">
        <f t="shared" si="7"/>
        <v>0</v>
      </c>
      <c r="P21" s="157">
        <f t="shared" si="3"/>
        <v>0</v>
      </c>
      <c r="Q21" s="160">
        <f t="shared" si="4"/>
        <v>0</v>
      </c>
      <c r="R21" s="159">
        <f t="shared" si="8"/>
        <v>0</v>
      </c>
    </row>
    <row r="22" spans="1:18" ht="15" customHeight="1">
      <c r="A22" s="111">
        <v>9</v>
      </c>
      <c r="B22" s="187">
        <f>'Cadastro de Inscrição'!B22</f>
        <v>0</v>
      </c>
      <c r="C22" s="185">
        <f>'Cadastro de Inscrição'!C22</f>
        <v>0</v>
      </c>
      <c r="D22" s="188">
        <f t="shared" si="0"/>
        <v>0</v>
      </c>
      <c r="E22" s="183">
        <f t="shared" si="5"/>
        <v>0</v>
      </c>
      <c r="F22" s="180">
        <f>IF('Cadastro de Inscrição'!M22="SIM",$F$13,0)</f>
        <v>0</v>
      </c>
      <c r="G22" s="153">
        <f>IF('Cadastro de Inscrição'!P22="SIM",$G$13,0)</f>
        <v>0</v>
      </c>
      <c r="H22" s="153">
        <f>IF('Cadastro de Inscrição'!Q22="SIM",$H$13,0)</f>
        <v>0</v>
      </c>
      <c r="I22" s="153">
        <f>IF('Cadastro de Inscrição'!R22="SIM",$I$13,0)</f>
        <v>0</v>
      </c>
      <c r="J22" s="8"/>
      <c r="K22" s="8"/>
      <c r="L22" s="154">
        <f t="shared" si="1"/>
        <v>0</v>
      </c>
      <c r="M22" s="155">
        <f t="shared" si="2"/>
        <v>0</v>
      </c>
      <c r="N22" s="155">
        <f t="shared" si="6"/>
        <v>0</v>
      </c>
      <c r="O22" s="156">
        <f t="shared" si="7"/>
        <v>0</v>
      </c>
      <c r="P22" s="157">
        <f t="shared" si="3"/>
        <v>0</v>
      </c>
      <c r="Q22" s="158">
        <f t="shared" si="4"/>
        <v>0</v>
      </c>
      <c r="R22" s="159">
        <f t="shared" si="8"/>
        <v>0</v>
      </c>
    </row>
    <row r="23" spans="1:18" ht="15" customHeight="1">
      <c r="A23" s="111">
        <v>10</v>
      </c>
      <c r="B23" s="187">
        <f>'Cadastro de Inscrição'!B23</f>
        <v>0</v>
      </c>
      <c r="C23" s="185">
        <f>'Cadastro de Inscrição'!C23</f>
        <v>0</v>
      </c>
      <c r="D23" s="188">
        <f t="shared" si="0"/>
        <v>0</v>
      </c>
      <c r="E23" s="183">
        <f t="shared" si="5"/>
        <v>0</v>
      </c>
      <c r="F23" s="180">
        <f>IF('Cadastro de Inscrição'!M23="SIM",$F$13,0)</f>
        <v>0</v>
      </c>
      <c r="G23" s="153">
        <f>IF('Cadastro de Inscrição'!P23="SIM",$G$13,0)</f>
        <v>0</v>
      </c>
      <c r="H23" s="153">
        <f>IF('Cadastro de Inscrição'!Q23="SIM",$H$13,0)</f>
        <v>0</v>
      </c>
      <c r="I23" s="153">
        <f>IF('Cadastro de Inscrição'!R23="SIM",$I$13,0)</f>
        <v>0</v>
      </c>
      <c r="J23" s="8"/>
      <c r="K23" s="8"/>
      <c r="L23" s="154">
        <f t="shared" si="1"/>
        <v>0</v>
      </c>
      <c r="M23" s="155">
        <f t="shared" si="2"/>
        <v>0</v>
      </c>
      <c r="N23" s="155">
        <f t="shared" si="6"/>
        <v>0</v>
      </c>
      <c r="O23" s="156">
        <f t="shared" si="7"/>
        <v>0</v>
      </c>
      <c r="P23" s="157">
        <f t="shared" si="3"/>
        <v>0</v>
      </c>
      <c r="Q23" s="160">
        <f t="shared" si="4"/>
        <v>0</v>
      </c>
      <c r="R23" s="159">
        <f t="shared" si="8"/>
        <v>0</v>
      </c>
    </row>
    <row r="24" spans="1:18" ht="15" customHeight="1">
      <c r="A24" s="111">
        <v>11</v>
      </c>
      <c r="B24" s="187">
        <f>'Cadastro de Inscrição'!B24</f>
        <v>0</v>
      </c>
      <c r="C24" s="185">
        <f>'Cadastro de Inscrição'!C24</f>
        <v>0</v>
      </c>
      <c r="D24" s="188">
        <f t="shared" si="0"/>
        <v>0</v>
      </c>
      <c r="E24" s="183">
        <f t="shared" si="5"/>
        <v>0</v>
      </c>
      <c r="F24" s="180">
        <f>IF('Cadastro de Inscrição'!M24="SIM",$F$13,0)</f>
        <v>0</v>
      </c>
      <c r="G24" s="153">
        <f>IF('Cadastro de Inscrição'!P24="SIM",$G$13,0)</f>
        <v>0</v>
      </c>
      <c r="H24" s="153">
        <f>IF('Cadastro de Inscrição'!Q24="SIM",$H$13,0)</f>
        <v>0</v>
      </c>
      <c r="I24" s="153">
        <f>IF('Cadastro de Inscrição'!R24="SIM",$I$13,0)</f>
        <v>0</v>
      </c>
      <c r="J24" s="8"/>
      <c r="K24" s="8"/>
      <c r="L24" s="154">
        <f t="shared" si="1"/>
        <v>0</v>
      </c>
      <c r="M24" s="155">
        <f t="shared" si="2"/>
        <v>0</v>
      </c>
      <c r="N24" s="155">
        <f t="shared" si="6"/>
        <v>0</v>
      </c>
      <c r="O24" s="156">
        <f t="shared" si="7"/>
        <v>0</v>
      </c>
      <c r="P24" s="157">
        <f t="shared" si="3"/>
        <v>0</v>
      </c>
      <c r="Q24" s="160">
        <f t="shared" si="4"/>
        <v>0</v>
      </c>
      <c r="R24" s="159">
        <f t="shared" si="8"/>
        <v>0</v>
      </c>
    </row>
    <row r="25" spans="1:18" ht="15" customHeight="1">
      <c r="A25" s="111">
        <v>12</v>
      </c>
      <c r="B25" s="187">
        <f>'Cadastro de Inscrição'!B25</f>
        <v>0</v>
      </c>
      <c r="C25" s="185">
        <f>'Cadastro de Inscrição'!C25</f>
        <v>0</v>
      </c>
      <c r="D25" s="188">
        <f t="shared" si="0"/>
        <v>0</v>
      </c>
      <c r="E25" s="183">
        <f t="shared" si="5"/>
        <v>0</v>
      </c>
      <c r="F25" s="180">
        <f>IF('Cadastro de Inscrição'!M25="SIM",$F$13,0)</f>
        <v>0</v>
      </c>
      <c r="G25" s="153">
        <f>IF('Cadastro de Inscrição'!P25="SIM",$G$13,0)</f>
        <v>0</v>
      </c>
      <c r="H25" s="153">
        <f>IF('Cadastro de Inscrição'!Q25="SIM",$H$13,0)</f>
        <v>0</v>
      </c>
      <c r="I25" s="153">
        <f>IF('Cadastro de Inscrição'!R25="SIM",$I$13,0)</f>
        <v>0</v>
      </c>
      <c r="J25" s="8"/>
      <c r="K25" s="8"/>
      <c r="L25" s="154">
        <f t="shared" si="1"/>
        <v>0</v>
      </c>
      <c r="M25" s="155">
        <f t="shared" si="2"/>
        <v>0</v>
      </c>
      <c r="N25" s="155">
        <f t="shared" si="6"/>
        <v>0</v>
      </c>
      <c r="O25" s="156">
        <f t="shared" si="7"/>
        <v>0</v>
      </c>
      <c r="P25" s="157">
        <f t="shared" si="3"/>
        <v>0</v>
      </c>
      <c r="Q25" s="160">
        <f t="shared" si="4"/>
        <v>0</v>
      </c>
      <c r="R25" s="159">
        <f t="shared" si="8"/>
        <v>0</v>
      </c>
    </row>
    <row r="26" spans="1:18" ht="15" customHeight="1">
      <c r="A26" s="111">
        <v>13</v>
      </c>
      <c r="B26" s="187">
        <f>'Cadastro de Inscrição'!B26</f>
        <v>0</v>
      </c>
      <c r="C26" s="185">
        <f>'Cadastro de Inscrição'!C26</f>
        <v>0</v>
      </c>
      <c r="D26" s="188">
        <f t="shared" si="0"/>
        <v>0</v>
      </c>
      <c r="E26" s="183">
        <f t="shared" si="5"/>
        <v>0</v>
      </c>
      <c r="F26" s="180">
        <f>IF('Cadastro de Inscrição'!M26="SIM",$F$13,0)</f>
        <v>0</v>
      </c>
      <c r="G26" s="153">
        <f>IF('Cadastro de Inscrição'!P26="SIM",$G$13,0)</f>
        <v>0</v>
      </c>
      <c r="H26" s="153">
        <f>IF('Cadastro de Inscrição'!Q26="SIM",$H$13,0)</f>
        <v>0</v>
      </c>
      <c r="I26" s="153">
        <f>IF('Cadastro de Inscrição'!R26="SIM",$I$13,0)</f>
        <v>0</v>
      </c>
      <c r="J26" s="8"/>
      <c r="K26" s="8"/>
      <c r="L26" s="154">
        <f t="shared" si="1"/>
        <v>0</v>
      </c>
      <c r="M26" s="155">
        <f t="shared" si="2"/>
        <v>0</v>
      </c>
      <c r="N26" s="155">
        <f t="shared" si="6"/>
        <v>0</v>
      </c>
      <c r="O26" s="156">
        <f t="shared" si="7"/>
        <v>0</v>
      </c>
      <c r="P26" s="157">
        <f t="shared" si="3"/>
        <v>0</v>
      </c>
      <c r="Q26" s="158">
        <f t="shared" si="4"/>
        <v>0</v>
      </c>
      <c r="R26" s="159">
        <f t="shared" si="8"/>
        <v>0</v>
      </c>
    </row>
    <row r="27" spans="1:18" ht="15" customHeight="1">
      <c r="A27" s="111">
        <v>14</v>
      </c>
      <c r="B27" s="187">
        <f>'Cadastro de Inscrição'!B27</f>
        <v>0</v>
      </c>
      <c r="C27" s="185">
        <f>'Cadastro de Inscrição'!C27</f>
        <v>0</v>
      </c>
      <c r="D27" s="188">
        <f t="shared" si="0"/>
        <v>0</v>
      </c>
      <c r="E27" s="183">
        <f t="shared" si="5"/>
        <v>0</v>
      </c>
      <c r="F27" s="180">
        <f>IF('Cadastro de Inscrição'!M27="SIM",$F$13,0)</f>
        <v>0</v>
      </c>
      <c r="G27" s="153">
        <f>IF('Cadastro de Inscrição'!P27="SIM",$G$13,0)</f>
        <v>0</v>
      </c>
      <c r="H27" s="153">
        <f>IF('Cadastro de Inscrição'!Q27="SIM",$H$13,0)</f>
        <v>0</v>
      </c>
      <c r="I27" s="153">
        <f>IF('Cadastro de Inscrição'!R27="SIM",$I$13,0)</f>
        <v>0</v>
      </c>
      <c r="J27" s="8"/>
      <c r="K27" s="8"/>
      <c r="L27" s="154">
        <f t="shared" si="1"/>
        <v>0</v>
      </c>
      <c r="M27" s="155">
        <f t="shared" si="2"/>
        <v>0</v>
      </c>
      <c r="N27" s="155">
        <f t="shared" si="6"/>
        <v>0</v>
      </c>
      <c r="O27" s="156">
        <f t="shared" si="7"/>
        <v>0</v>
      </c>
      <c r="P27" s="157">
        <f t="shared" si="3"/>
        <v>0</v>
      </c>
      <c r="Q27" s="160">
        <f t="shared" si="4"/>
        <v>0</v>
      </c>
      <c r="R27" s="159">
        <f t="shared" si="8"/>
        <v>0</v>
      </c>
    </row>
    <row r="28" spans="1:18" ht="15" customHeight="1">
      <c r="A28" s="111">
        <v>15</v>
      </c>
      <c r="B28" s="187">
        <f>'Cadastro de Inscrição'!B28</f>
        <v>0</v>
      </c>
      <c r="C28" s="185">
        <f>'Cadastro de Inscrição'!C28</f>
        <v>0</v>
      </c>
      <c r="D28" s="188">
        <f t="shared" si="0"/>
        <v>0</v>
      </c>
      <c r="E28" s="183">
        <f t="shared" si="5"/>
        <v>0</v>
      </c>
      <c r="F28" s="180">
        <f>IF('Cadastro de Inscrição'!M28="SIM",$F$13,0)</f>
        <v>0</v>
      </c>
      <c r="G28" s="153">
        <f>IF('Cadastro de Inscrição'!P28="SIM",$G$13,0)</f>
        <v>0</v>
      </c>
      <c r="H28" s="153">
        <f>IF('Cadastro de Inscrição'!Q28="SIM",$H$13,0)</f>
        <v>0</v>
      </c>
      <c r="I28" s="153">
        <f>IF('Cadastro de Inscrição'!R28="SIM",$I$13,0)</f>
        <v>0</v>
      </c>
      <c r="J28" s="8"/>
      <c r="K28" s="8"/>
      <c r="L28" s="154">
        <f t="shared" si="1"/>
        <v>0</v>
      </c>
      <c r="M28" s="155">
        <f t="shared" si="2"/>
        <v>0</v>
      </c>
      <c r="N28" s="155">
        <f t="shared" si="6"/>
        <v>0</v>
      </c>
      <c r="O28" s="156">
        <f t="shared" si="7"/>
        <v>0</v>
      </c>
      <c r="P28" s="157">
        <f t="shared" si="3"/>
        <v>0</v>
      </c>
      <c r="Q28" s="160">
        <f t="shared" si="4"/>
        <v>0</v>
      </c>
      <c r="R28" s="159">
        <f t="shared" si="8"/>
        <v>0</v>
      </c>
    </row>
    <row r="29" spans="1:18" ht="15" customHeight="1">
      <c r="A29" s="111">
        <v>16</v>
      </c>
      <c r="B29" s="187">
        <f>'Cadastro de Inscrição'!B29</f>
        <v>0</v>
      </c>
      <c r="C29" s="185">
        <f>'Cadastro de Inscrição'!C29</f>
        <v>0</v>
      </c>
      <c r="D29" s="188">
        <f t="shared" si="0"/>
        <v>0</v>
      </c>
      <c r="E29" s="183">
        <f t="shared" si="5"/>
        <v>0</v>
      </c>
      <c r="F29" s="180">
        <f>IF('Cadastro de Inscrição'!M29="SIM",$F$13,0)</f>
        <v>0</v>
      </c>
      <c r="G29" s="153">
        <f>IF('Cadastro de Inscrição'!P29="SIM",$G$13,0)</f>
        <v>0</v>
      </c>
      <c r="H29" s="153">
        <f>IF('Cadastro de Inscrição'!Q29="SIM",$H$13,0)</f>
        <v>0</v>
      </c>
      <c r="I29" s="153">
        <f>IF('Cadastro de Inscrição'!R29="SIM",$I$13,0)</f>
        <v>0</v>
      </c>
      <c r="J29" s="8"/>
      <c r="K29" s="8"/>
      <c r="L29" s="154">
        <f t="shared" si="1"/>
        <v>0</v>
      </c>
      <c r="M29" s="155">
        <f t="shared" si="2"/>
        <v>0</v>
      </c>
      <c r="N29" s="155">
        <f t="shared" si="6"/>
        <v>0</v>
      </c>
      <c r="O29" s="156">
        <f t="shared" si="7"/>
        <v>0</v>
      </c>
      <c r="P29" s="157">
        <f t="shared" si="3"/>
        <v>0</v>
      </c>
      <c r="Q29" s="160">
        <f t="shared" si="4"/>
        <v>0</v>
      </c>
      <c r="R29" s="159">
        <f t="shared" si="8"/>
        <v>0</v>
      </c>
    </row>
    <row r="30" spans="1:18" ht="15" customHeight="1">
      <c r="A30" s="111">
        <v>17</v>
      </c>
      <c r="B30" s="187">
        <f>'Cadastro de Inscrição'!B30</f>
        <v>0</v>
      </c>
      <c r="C30" s="185">
        <f>'Cadastro de Inscrição'!C30</f>
        <v>0</v>
      </c>
      <c r="D30" s="188">
        <f t="shared" si="0"/>
        <v>0</v>
      </c>
      <c r="E30" s="183">
        <f t="shared" si="5"/>
        <v>0</v>
      </c>
      <c r="F30" s="180">
        <f>IF('Cadastro de Inscrição'!M30="SIM",$F$13,0)</f>
        <v>0</v>
      </c>
      <c r="G30" s="153">
        <f>IF('Cadastro de Inscrição'!P30="SIM",$G$13,0)</f>
        <v>0</v>
      </c>
      <c r="H30" s="153">
        <f>IF('Cadastro de Inscrição'!Q30="SIM",$H$13,0)</f>
        <v>0</v>
      </c>
      <c r="I30" s="153">
        <f>IF('Cadastro de Inscrição'!R30="SIM",$I$13,0)</f>
        <v>0</v>
      </c>
      <c r="J30" s="8"/>
      <c r="K30" s="8"/>
      <c r="L30" s="154">
        <f t="shared" si="1"/>
        <v>0</v>
      </c>
      <c r="M30" s="155">
        <f t="shared" si="2"/>
        <v>0</v>
      </c>
      <c r="N30" s="155">
        <f t="shared" si="6"/>
        <v>0</v>
      </c>
      <c r="O30" s="156">
        <f t="shared" si="7"/>
        <v>0</v>
      </c>
      <c r="P30" s="157">
        <f t="shared" si="3"/>
        <v>0</v>
      </c>
      <c r="Q30" s="158">
        <f t="shared" si="4"/>
        <v>0</v>
      </c>
      <c r="R30" s="159">
        <f t="shared" si="8"/>
        <v>0</v>
      </c>
    </row>
    <row r="31" spans="1:18" ht="15" customHeight="1">
      <c r="A31" s="111">
        <v>18</v>
      </c>
      <c r="B31" s="187">
        <f>'Cadastro de Inscrição'!B31</f>
        <v>0</v>
      </c>
      <c r="C31" s="185">
        <f>'Cadastro de Inscrição'!C31</f>
        <v>0</v>
      </c>
      <c r="D31" s="188">
        <f t="shared" si="0"/>
        <v>0</v>
      </c>
      <c r="E31" s="183">
        <f t="shared" si="5"/>
        <v>0</v>
      </c>
      <c r="F31" s="180">
        <f>IF('Cadastro de Inscrição'!M31="SIM",$F$13,0)</f>
        <v>0</v>
      </c>
      <c r="G31" s="153">
        <f>IF('Cadastro de Inscrição'!P31="SIM",$G$13,0)</f>
        <v>0</v>
      </c>
      <c r="H31" s="153">
        <f>IF('Cadastro de Inscrição'!Q31="SIM",$H$13,0)</f>
        <v>0</v>
      </c>
      <c r="I31" s="153">
        <f>IF('Cadastro de Inscrição'!R31="SIM",$I$13,0)</f>
        <v>0</v>
      </c>
      <c r="J31" s="8"/>
      <c r="K31" s="8"/>
      <c r="L31" s="154">
        <f t="shared" si="1"/>
        <v>0</v>
      </c>
      <c r="M31" s="155">
        <f t="shared" si="2"/>
        <v>0</v>
      </c>
      <c r="N31" s="155">
        <f t="shared" si="6"/>
        <v>0</v>
      </c>
      <c r="O31" s="156">
        <f t="shared" si="7"/>
        <v>0</v>
      </c>
      <c r="P31" s="157">
        <f t="shared" si="3"/>
        <v>0</v>
      </c>
      <c r="Q31" s="160">
        <f t="shared" si="4"/>
        <v>0</v>
      </c>
      <c r="R31" s="159">
        <f t="shared" si="8"/>
        <v>0</v>
      </c>
    </row>
    <row r="32" spans="1:18" ht="15" customHeight="1">
      <c r="A32" s="111">
        <v>19</v>
      </c>
      <c r="B32" s="187">
        <f>'Cadastro de Inscrição'!B32</f>
        <v>0</v>
      </c>
      <c r="C32" s="185">
        <f>'Cadastro de Inscrição'!C32</f>
        <v>0</v>
      </c>
      <c r="D32" s="188">
        <f t="shared" si="0"/>
        <v>0</v>
      </c>
      <c r="E32" s="183">
        <f t="shared" si="5"/>
        <v>0</v>
      </c>
      <c r="F32" s="180">
        <f>IF('Cadastro de Inscrição'!M32="SIM",$F$13,0)</f>
        <v>0</v>
      </c>
      <c r="G32" s="153">
        <f>IF('Cadastro de Inscrição'!P32="SIM",$G$13,0)</f>
        <v>0</v>
      </c>
      <c r="H32" s="153">
        <f>IF('Cadastro de Inscrição'!Q32="SIM",$H$13,0)</f>
        <v>0</v>
      </c>
      <c r="I32" s="153">
        <f>IF('Cadastro de Inscrição'!R32="SIM",$I$13,0)</f>
        <v>0</v>
      </c>
      <c r="J32" s="8"/>
      <c r="K32" s="8"/>
      <c r="L32" s="154">
        <f t="shared" si="1"/>
        <v>0</v>
      </c>
      <c r="M32" s="155">
        <f t="shared" si="2"/>
        <v>0</v>
      </c>
      <c r="N32" s="155">
        <f t="shared" si="6"/>
        <v>0</v>
      </c>
      <c r="O32" s="156">
        <f t="shared" si="7"/>
        <v>0</v>
      </c>
      <c r="P32" s="157">
        <f t="shared" si="3"/>
        <v>0</v>
      </c>
      <c r="Q32" s="160">
        <f t="shared" si="4"/>
        <v>0</v>
      </c>
      <c r="R32" s="159">
        <f t="shared" si="8"/>
        <v>0</v>
      </c>
    </row>
    <row r="33" spans="1:18" ht="15" customHeight="1">
      <c r="A33" s="111">
        <v>20</v>
      </c>
      <c r="B33" s="187">
        <f>'Cadastro de Inscrição'!B33</f>
        <v>0</v>
      </c>
      <c r="C33" s="185">
        <f>'Cadastro de Inscrição'!C33</f>
        <v>0</v>
      </c>
      <c r="D33" s="188">
        <f t="shared" si="0"/>
        <v>0</v>
      </c>
      <c r="E33" s="183">
        <f t="shared" si="5"/>
        <v>0</v>
      </c>
      <c r="F33" s="180">
        <f>IF('Cadastro de Inscrição'!M33="SIM",$F$13,0)</f>
        <v>0</v>
      </c>
      <c r="G33" s="153">
        <f>IF('Cadastro de Inscrição'!P33="SIM",$G$13,0)</f>
        <v>0</v>
      </c>
      <c r="H33" s="153">
        <f>IF('Cadastro de Inscrição'!Q33="SIM",$H$13,0)</f>
        <v>0</v>
      </c>
      <c r="I33" s="153">
        <f>IF('Cadastro de Inscrição'!R33="SIM",$I$13,0)</f>
        <v>0</v>
      </c>
      <c r="J33" s="8"/>
      <c r="K33" s="8"/>
      <c r="L33" s="154">
        <f t="shared" si="1"/>
        <v>0</v>
      </c>
      <c r="M33" s="155">
        <f t="shared" si="2"/>
        <v>0</v>
      </c>
      <c r="N33" s="155">
        <f t="shared" si="6"/>
        <v>0</v>
      </c>
      <c r="O33" s="156">
        <f t="shared" si="7"/>
        <v>0</v>
      </c>
      <c r="P33" s="157">
        <f t="shared" si="3"/>
        <v>0</v>
      </c>
      <c r="Q33" s="160">
        <f t="shared" si="4"/>
        <v>0</v>
      </c>
      <c r="R33" s="159">
        <f t="shared" si="8"/>
        <v>0</v>
      </c>
    </row>
    <row r="34" spans="1:18" ht="15" customHeight="1">
      <c r="A34" s="111">
        <v>21</v>
      </c>
      <c r="B34" s="187">
        <f>'Cadastro de Inscrição'!B34</f>
        <v>0</v>
      </c>
      <c r="C34" s="185">
        <f>'Cadastro de Inscrição'!C34</f>
        <v>0</v>
      </c>
      <c r="D34" s="188">
        <f t="shared" si="0"/>
        <v>0</v>
      </c>
      <c r="E34" s="183">
        <f t="shared" si="5"/>
        <v>0</v>
      </c>
      <c r="F34" s="180">
        <f>IF('Cadastro de Inscrição'!M34="SIM",$F$13,0)</f>
        <v>0</v>
      </c>
      <c r="G34" s="153">
        <f>IF('Cadastro de Inscrição'!P34="SIM",$G$13,0)</f>
        <v>0</v>
      </c>
      <c r="H34" s="153">
        <f>IF('Cadastro de Inscrição'!Q34="SIM",$H$13,0)</f>
        <v>0</v>
      </c>
      <c r="I34" s="153">
        <f>IF('Cadastro de Inscrição'!R34="SIM",$I$13,0)</f>
        <v>0</v>
      </c>
      <c r="J34" s="8"/>
      <c r="K34" s="8"/>
      <c r="L34" s="154">
        <f t="shared" si="1"/>
        <v>0</v>
      </c>
      <c r="M34" s="155">
        <f t="shared" si="2"/>
        <v>0</v>
      </c>
      <c r="N34" s="155">
        <f t="shared" si="6"/>
        <v>0</v>
      </c>
      <c r="O34" s="156">
        <f t="shared" si="7"/>
        <v>0</v>
      </c>
      <c r="P34" s="157">
        <f t="shared" si="3"/>
        <v>0</v>
      </c>
      <c r="Q34" s="158">
        <f t="shared" si="4"/>
        <v>0</v>
      </c>
      <c r="R34" s="159">
        <f t="shared" si="8"/>
        <v>0</v>
      </c>
    </row>
    <row r="35" spans="1:18" ht="15" customHeight="1">
      <c r="A35" s="111">
        <v>22</v>
      </c>
      <c r="B35" s="187">
        <f>'Cadastro de Inscrição'!B35</f>
        <v>0</v>
      </c>
      <c r="C35" s="185">
        <f>'Cadastro de Inscrição'!C35</f>
        <v>0</v>
      </c>
      <c r="D35" s="188">
        <f t="shared" si="0"/>
        <v>0</v>
      </c>
      <c r="E35" s="183">
        <f t="shared" si="5"/>
        <v>0</v>
      </c>
      <c r="F35" s="180">
        <f>IF('Cadastro de Inscrição'!M35="SIM",$F$13,0)</f>
        <v>0</v>
      </c>
      <c r="G35" s="153">
        <f>IF('Cadastro de Inscrição'!P35="SIM",$G$13,0)</f>
        <v>0</v>
      </c>
      <c r="H35" s="153">
        <f>IF('Cadastro de Inscrição'!Q35="SIM",$H$13,0)</f>
        <v>0</v>
      </c>
      <c r="I35" s="153">
        <f>IF('Cadastro de Inscrição'!R35="SIM",$I$13,0)</f>
        <v>0</v>
      </c>
      <c r="J35" s="8"/>
      <c r="K35" s="8"/>
      <c r="L35" s="154">
        <f t="shared" si="1"/>
        <v>0</v>
      </c>
      <c r="M35" s="155">
        <f t="shared" si="2"/>
        <v>0</v>
      </c>
      <c r="N35" s="155">
        <f t="shared" si="6"/>
        <v>0</v>
      </c>
      <c r="O35" s="156">
        <f t="shared" si="7"/>
        <v>0</v>
      </c>
      <c r="P35" s="157">
        <f t="shared" si="3"/>
        <v>0</v>
      </c>
      <c r="Q35" s="160">
        <f t="shared" si="4"/>
        <v>0</v>
      </c>
      <c r="R35" s="159">
        <f t="shared" si="8"/>
        <v>0</v>
      </c>
    </row>
    <row r="36" spans="1:18" ht="15" customHeight="1">
      <c r="A36" s="111">
        <v>23</v>
      </c>
      <c r="B36" s="187">
        <f>'Cadastro de Inscrição'!B36</f>
        <v>0</v>
      </c>
      <c r="C36" s="185">
        <f>'Cadastro de Inscrição'!C36</f>
        <v>0</v>
      </c>
      <c r="D36" s="188">
        <f t="shared" si="0"/>
        <v>0</v>
      </c>
      <c r="E36" s="183">
        <f t="shared" si="5"/>
        <v>0</v>
      </c>
      <c r="F36" s="180">
        <f>IF('Cadastro de Inscrição'!M36="SIM",$F$13,0)</f>
        <v>0</v>
      </c>
      <c r="G36" s="153">
        <f>IF('Cadastro de Inscrição'!P36="SIM",$G$13,0)</f>
        <v>0</v>
      </c>
      <c r="H36" s="153">
        <f>IF('Cadastro de Inscrição'!Q36="SIM",$H$13,0)</f>
        <v>0</v>
      </c>
      <c r="I36" s="153">
        <f>IF('Cadastro de Inscrição'!R36="SIM",$I$13,0)</f>
        <v>0</v>
      </c>
      <c r="J36" s="8"/>
      <c r="K36" s="8"/>
      <c r="L36" s="154">
        <f t="shared" si="1"/>
        <v>0</v>
      </c>
      <c r="M36" s="155">
        <f t="shared" si="2"/>
        <v>0</v>
      </c>
      <c r="N36" s="155">
        <f t="shared" si="6"/>
        <v>0</v>
      </c>
      <c r="O36" s="156">
        <f t="shared" si="7"/>
        <v>0</v>
      </c>
      <c r="P36" s="157">
        <f t="shared" si="3"/>
        <v>0</v>
      </c>
      <c r="Q36" s="160">
        <f t="shared" si="4"/>
        <v>0</v>
      </c>
      <c r="R36" s="159">
        <f t="shared" si="8"/>
        <v>0</v>
      </c>
    </row>
    <row r="37" spans="1:18" ht="15" customHeight="1">
      <c r="A37" s="111">
        <v>24</v>
      </c>
      <c r="B37" s="187">
        <f>'Cadastro de Inscrição'!B37</f>
        <v>0</v>
      </c>
      <c r="C37" s="185">
        <f>'Cadastro de Inscrição'!C37</f>
        <v>0</v>
      </c>
      <c r="D37" s="188">
        <f t="shared" si="0"/>
        <v>0</v>
      </c>
      <c r="E37" s="183">
        <f t="shared" si="5"/>
        <v>0</v>
      </c>
      <c r="F37" s="180">
        <f>IF('Cadastro de Inscrição'!M37="SIM",$F$13,0)</f>
        <v>0</v>
      </c>
      <c r="G37" s="153">
        <f>IF('Cadastro de Inscrição'!P37="SIM",$G$13,0)</f>
        <v>0</v>
      </c>
      <c r="H37" s="153">
        <f>IF('Cadastro de Inscrição'!Q37="SIM",$H$13,0)</f>
        <v>0</v>
      </c>
      <c r="I37" s="153">
        <f>IF('Cadastro de Inscrição'!R37="SIM",$I$13,0)</f>
        <v>0</v>
      </c>
      <c r="J37" s="8"/>
      <c r="K37" s="8"/>
      <c r="L37" s="154">
        <f t="shared" si="1"/>
        <v>0</v>
      </c>
      <c r="M37" s="155">
        <f t="shared" si="2"/>
        <v>0</v>
      </c>
      <c r="N37" s="155">
        <f t="shared" si="6"/>
        <v>0</v>
      </c>
      <c r="O37" s="156">
        <f t="shared" si="7"/>
        <v>0</v>
      </c>
      <c r="P37" s="157">
        <f t="shared" si="3"/>
        <v>0</v>
      </c>
      <c r="Q37" s="160">
        <f t="shared" si="4"/>
        <v>0</v>
      </c>
      <c r="R37" s="159">
        <f t="shared" si="8"/>
        <v>0</v>
      </c>
    </row>
    <row r="38" spans="1:18" ht="15" customHeight="1">
      <c r="A38" s="111">
        <v>25</v>
      </c>
      <c r="B38" s="187">
        <f>'Cadastro de Inscrição'!B38</f>
        <v>0</v>
      </c>
      <c r="C38" s="185">
        <f>'Cadastro de Inscrição'!C38</f>
        <v>0</v>
      </c>
      <c r="D38" s="188">
        <f t="shared" si="0"/>
        <v>0</v>
      </c>
      <c r="E38" s="183">
        <f t="shared" si="5"/>
        <v>0</v>
      </c>
      <c r="F38" s="180">
        <f>IF('Cadastro de Inscrição'!M38="SIM",$F$13,0)</f>
        <v>0</v>
      </c>
      <c r="G38" s="153">
        <f>IF('Cadastro de Inscrição'!P38="SIM",$G$13,0)</f>
        <v>0</v>
      </c>
      <c r="H38" s="153">
        <f>IF('Cadastro de Inscrição'!Q38="SIM",$H$13,0)</f>
        <v>0</v>
      </c>
      <c r="I38" s="153">
        <f>IF('Cadastro de Inscrição'!R38="SIM",$I$13,0)</f>
        <v>0</v>
      </c>
      <c r="J38" s="8"/>
      <c r="K38" s="8"/>
      <c r="L38" s="154">
        <f t="shared" si="1"/>
        <v>0</v>
      </c>
      <c r="M38" s="155">
        <f t="shared" si="2"/>
        <v>0</v>
      </c>
      <c r="N38" s="155">
        <f t="shared" si="6"/>
        <v>0</v>
      </c>
      <c r="O38" s="156">
        <f t="shared" si="7"/>
        <v>0</v>
      </c>
      <c r="P38" s="157">
        <f t="shared" si="3"/>
        <v>0</v>
      </c>
      <c r="Q38" s="158">
        <f t="shared" si="4"/>
        <v>0</v>
      </c>
      <c r="R38" s="159">
        <f t="shared" si="8"/>
        <v>0</v>
      </c>
    </row>
    <row r="39" spans="1:18" ht="15" customHeight="1">
      <c r="A39" s="111">
        <v>26</v>
      </c>
      <c r="B39" s="187">
        <f>'Cadastro de Inscrição'!B39</f>
        <v>0</v>
      </c>
      <c r="C39" s="185">
        <f>'Cadastro de Inscrição'!C39</f>
        <v>0</v>
      </c>
      <c r="D39" s="188">
        <f t="shared" si="0"/>
        <v>0</v>
      </c>
      <c r="E39" s="183">
        <f t="shared" si="5"/>
        <v>0</v>
      </c>
      <c r="F39" s="180">
        <f>IF('Cadastro de Inscrição'!M39="SIM",$F$13,0)</f>
        <v>0</v>
      </c>
      <c r="G39" s="153">
        <f>IF('Cadastro de Inscrição'!P39="SIM",$G$13,0)</f>
        <v>0</v>
      </c>
      <c r="H39" s="153">
        <f>IF('Cadastro de Inscrição'!Q39="SIM",$H$13,0)</f>
        <v>0</v>
      </c>
      <c r="I39" s="153">
        <f>IF('Cadastro de Inscrição'!R39="SIM",$I$13,0)</f>
        <v>0</v>
      </c>
      <c r="J39" s="8"/>
      <c r="K39" s="8"/>
      <c r="L39" s="154">
        <f t="shared" si="1"/>
        <v>0</v>
      </c>
      <c r="M39" s="155">
        <f t="shared" si="2"/>
        <v>0</v>
      </c>
      <c r="N39" s="155">
        <f t="shared" si="6"/>
        <v>0</v>
      </c>
      <c r="O39" s="156">
        <f t="shared" si="7"/>
        <v>0</v>
      </c>
      <c r="P39" s="157">
        <f t="shared" si="3"/>
        <v>0</v>
      </c>
      <c r="Q39" s="160">
        <f t="shared" si="4"/>
        <v>0</v>
      </c>
      <c r="R39" s="159">
        <f t="shared" si="8"/>
        <v>0</v>
      </c>
    </row>
    <row r="40" spans="1:18" ht="15" customHeight="1">
      <c r="A40" s="111">
        <v>27</v>
      </c>
      <c r="B40" s="187">
        <f>'Cadastro de Inscrição'!B40</f>
        <v>0</v>
      </c>
      <c r="C40" s="185">
        <f>'Cadastro de Inscrição'!C40</f>
        <v>0</v>
      </c>
      <c r="D40" s="188">
        <f t="shared" si="0"/>
        <v>0</v>
      </c>
      <c r="E40" s="183">
        <f t="shared" si="5"/>
        <v>0</v>
      </c>
      <c r="F40" s="180">
        <f>IF('Cadastro de Inscrição'!M40="SIM",$F$13,0)</f>
        <v>0</v>
      </c>
      <c r="G40" s="153">
        <f>IF('Cadastro de Inscrição'!P40="SIM",$G$13,0)</f>
        <v>0</v>
      </c>
      <c r="H40" s="153">
        <f>IF('Cadastro de Inscrição'!Q40="SIM",$H$13,0)</f>
        <v>0</v>
      </c>
      <c r="I40" s="153">
        <f>IF('Cadastro de Inscrição'!R40="SIM",$I$13,0)</f>
        <v>0</v>
      </c>
      <c r="J40" s="8"/>
      <c r="K40" s="8"/>
      <c r="L40" s="154">
        <f t="shared" si="1"/>
        <v>0</v>
      </c>
      <c r="M40" s="155">
        <f t="shared" si="2"/>
        <v>0</v>
      </c>
      <c r="N40" s="155">
        <f t="shared" si="6"/>
        <v>0</v>
      </c>
      <c r="O40" s="156">
        <f t="shared" si="7"/>
        <v>0</v>
      </c>
      <c r="P40" s="157">
        <f t="shared" si="3"/>
        <v>0</v>
      </c>
      <c r="Q40" s="160">
        <f t="shared" si="4"/>
        <v>0</v>
      </c>
      <c r="R40" s="159">
        <f t="shared" si="8"/>
        <v>0</v>
      </c>
    </row>
    <row r="41" spans="1:18" ht="15" customHeight="1">
      <c r="A41" s="111">
        <v>28</v>
      </c>
      <c r="B41" s="187">
        <f>'Cadastro de Inscrição'!B41</f>
        <v>0</v>
      </c>
      <c r="C41" s="185">
        <f>'Cadastro de Inscrição'!C41</f>
        <v>0</v>
      </c>
      <c r="D41" s="188">
        <f t="shared" si="0"/>
        <v>0</v>
      </c>
      <c r="E41" s="183">
        <f t="shared" si="5"/>
        <v>0</v>
      </c>
      <c r="F41" s="180">
        <f>IF('Cadastro de Inscrição'!M41="SIM",$F$13,0)</f>
        <v>0</v>
      </c>
      <c r="G41" s="153">
        <f>IF('Cadastro de Inscrição'!P41="SIM",$G$13,0)</f>
        <v>0</v>
      </c>
      <c r="H41" s="153">
        <f>IF('Cadastro de Inscrição'!Q41="SIM",$H$13,0)</f>
        <v>0</v>
      </c>
      <c r="I41" s="153">
        <f>IF('Cadastro de Inscrição'!R41="SIM",$I$13,0)</f>
        <v>0</v>
      </c>
      <c r="J41" s="8"/>
      <c r="K41" s="8"/>
      <c r="L41" s="154">
        <f t="shared" si="1"/>
        <v>0</v>
      </c>
      <c r="M41" s="155">
        <f t="shared" si="2"/>
        <v>0</v>
      </c>
      <c r="N41" s="155">
        <f t="shared" si="6"/>
        <v>0</v>
      </c>
      <c r="O41" s="156">
        <f t="shared" si="7"/>
        <v>0</v>
      </c>
      <c r="P41" s="157">
        <f t="shared" si="3"/>
        <v>0</v>
      </c>
      <c r="Q41" s="160">
        <f t="shared" si="4"/>
        <v>0</v>
      </c>
      <c r="R41" s="159">
        <f t="shared" si="8"/>
        <v>0</v>
      </c>
    </row>
    <row r="42" spans="1:18" ht="15" customHeight="1">
      <c r="A42" s="111">
        <v>29</v>
      </c>
      <c r="B42" s="187">
        <f>'Cadastro de Inscrição'!B42</f>
        <v>0</v>
      </c>
      <c r="C42" s="185">
        <f>'Cadastro de Inscrição'!C42</f>
        <v>0</v>
      </c>
      <c r="D42" s="188">
        <f t="shared" si="0"/>
        <v>0</v>
      </c>
      <c r="E42" s="183">
        <f t="shared" si="5"/>
        <v>0</v>
      </c>
      <c r="F42" s="180">
        <f>IF('Cadastro de Inscrição'!M42="SIM",$F$13,0)</f>
        <v>0</v>
      </c>
      <c r="G42" s="153">
        <f>IF('Cadastro de Inscrição'!P42="SIM",$G$13,0)</f>
        <v>0</v>
      </c>
      <c r="H42" s="153">
        <f>IF('Cadastro de Inscrição'!Q42="SIM",$H$13,0)</f>
        <v>0</v>
      </c>
      <c r="I42" s="153">
        <f>IF('Cadastro de Inscrição'!R42="SIM",$I$13,0)</f>
        <v>0</v>
      </c>
      <c r="J42" s="8"/>
      <c r="K42" s="8"/>
      <c r="L42" s="154">
        <f t="shared" si="1"/>
        <v>0</v>
      </c>
      <c r="M42" s="155">
        <f t="shared" si="2"/>
        <v>0</v>
      </c>
      <c r="N42" s="155">
        <f t="shared" si="6"/>
        <v>0</v>
      </c>
      <c r="O42" s="156">
        <f t="shared" si="7"/>
        <v>0</v>
      </c>
      <c r="P42" s="157">
        <f t="shared" si="3"/>
        <v>0</v>
      </c>
      <c r="Q42" s="158">
        <f t="shared" si="4"/>
        <v>0</v>
      </c>
      <c r="R42" s="159">
        <f t="shared" si="8"/>
        <v>0</v>
      </c>
    </row>
    <row r="43" spans="1:18" ht="15" customHeight="1">
      <c r="A43" s="111">
        <v>30</v>
      </c>
      <c r="B43" s="187">
        <f>'Cadastro de Inscrição'!B43</f>
        <v>0</v>
      </c>
      <c r="C43" s="185">
        <f>'Cadastro de Inscrição'!C43</f>
        <v>0</v>
      </c>
      <c r="D43" s="188">
        <f t="shared" si="0"/>
        <v>0</v>
      </c>
      <c r="E43" s="183">
        <f t="shared" si="5"/>
        <v>0</v>
      </c>
      <c r="F43" s="180">
        <f>IF('Cadastro de Inscrição'!M43="SIM",$F$13,0)</f>
        <v>0</v>
      </c>
      <c r="G43" s="153">
        <f>IF('Cadastro de Inscrição'!P43="SIM",$G$13,0)</f>
        <v>0</v>
      </c>
      <c r="H43" s="153">
        <f>IF('Cadastro de Inscrição'!Q43="SIM",$H$13,0)</f>
        <v>0</v>
      </c>
      <c r="I43" s="153">
        <f>IF('Cadastro de Inscrição'!R43="SIM",$I$13,0)</f>
        <v>0</v>
      </c>
      <c r="J43" s="8"/>
      <c r="K43" s="8"/>
      <c r="L43" s="154">
        <f t="shared" si="1"/>
        <v>0</v>
      </c>
      <c r="M43" s="155">
        <f t="shared" si="2"/>
        <v>0</v>
      </c>
      <c r="N43" s="155">
        <f t="shared" si="6"/>
        <v>0</v>
      </c>
      <c r="O43" s="156">
        <f t="shared" si="7"/>
        <v>0</v>
      </c>
      <c r="P43" s="157">
        <f t="shared" si="3"/>
        <v>0</v>
      </c>
      <c r="Q43" s="160">
        <f t="shared" si="4"/>
        <v>0</v>
      </c>
      <c r="R43" s="159">
        <f t="shared" si="8"/>
        <v>0</v>
      </c>
    </row>
    <row r="44" spans="1:18" ht="15" customHeight="1">
      <c r="A44" s="111">
        <v>31</v>
      </c>
      <c r="B44" s="187">
        <f>'Cadastro de Inscrição'!B44</f>
        <v>0</v>
      </c>
      <c r="C44" s="185">
        <f>'Cadastro de Inscrição'!C44</f>
        <v>0</v>
      </c>
      <c r="D44" s="188">
        <f t="shared" si="0"/>
        <v>0</v>
      </c>
      <c r="E44" s="183">
        <f t="shared" si="5"/>
        <v>0</v>
      </c>
      <c r="F44" s="180">
        <f>IF('Cadastro de Inscrição'!M44="SIM",$F$13,0)</f>
        <v>0</v>
      </c>
      <c r="G44" s="153">
        <f>IF('Cadastro de Inscrição'!P44="SIM",$G$13,0)</f>
        <v>0</v>
      </c>
      <c r="H44" s="153">
        <f>IF('Cadastro de Inscrição'!Q44="SIM",$H$13,0)</f>
        <v>0</v>
      </c>
      <c r="I44" s="153">
        <f>IF('Cadastro de Inscrição'!R44="SIM",$I$13,0)</f>
        <v>0</v>
      </c>
      <c r="J44" s="8"/>
      <c r="K44" s="8"/>
      <c r="L44" s="154">
        <f t="shared" si="1"/>
        <v>0</v>
      </c>
      <c r="M44" s="155">
        <f t="shared" si="2"/>
        <v>0</v>
      </c>
      <c r="N44" s="155">
        <f t="shared" si="6"/>
        <v>0</v>
      </c>
      <c r="O44" s="156">
        <f t="shared" si="7"/>
        <v>0</v>
      </c>
      <c r="P44" s="157">
        <f t="shared" si="3"/>
        <v>0</v>
      </c>
      <c r="Q44" s="160">
        <f t="shared" si="4"/>
        <v>0</v>
      </c>
      <c r="R44" s="159">
        <f t="shared" si="8"/>
        <v>0</v>
      </c>
    </row>
    <row r="45" spans="1:18" ht="15" customHeight="1">
      <c r="A45" s="111">
        <v>32</v>
      </c>
      <c r="B45" s="187">
        <f>'Cadastro de Inscrição'!B45</f>
        <v>0</v>
      </c>
      <c r="C45" s="185">
        <f>'Cadastro de Inscrição'!C45</f>
        <v>0</v>
      </c>
      <c r="D45" s="188">
        <f t="shared" si="0"/>
        <v>0</v>
      </c>
      <c r="E45" s="183">
        <f t="shared" si="5"/>
        <v>0</v>
      </c>
      <c r="F45" s="180">
        <f>IF('Cadastro de Inscrição'!M45="SIM",$F$13,0)</f>
        <v>0</v>
      </c>
      <c r="G45" s="153">
        <f>IF('Cadastro de Inscrição'!P45="SIM",$G$13,0)</f>
        <v>0</v>
      </c>
      <c r="H45" s="153">
        <f>IF('Cadastro de Inscrição'!Q45="SIM",$H$13,0)</f>
        <v>0</v>
      </c>
      <c r="I45" s="153">
        <f>IF('Cadastro de Inscrição'!R45="SIM",$I$13,0)</f>
        <v>0</v>
      </c>
      <c r="J45" s="8"/>
      <c r="K45" s="8"/>
      <c r="L45" s="154">
        <f t="shared" si="1"/>
        <v>0</v>
      </c>
      <c r="M45" s="155">
        <f t="shared" si="2"/>
        <v>0</v>
      </c>
      <c r="N45" s="155">
        <f t="shared" si="6"/>
        <v>0</v>
      </c>
      <c r="O45" s="156">
        <f t="shared" si="7"/>
        <v>0</v>
      </c>
      <c r="P45" s="157">
        <f t="shared" si="3"/>
        <v>0</v>
      </c>
      <c r="Q45" s="160">
        <f t="shared" si="4"/>
        <v>0</v>
      </c>
      <c r="R45" s="159">
        <f t="shared" si="8"/>
        <v>0</v>
      </c>
    </row>
    <row r="46" spans="1:18" ht="15" customHeight="1">
      <c r="A46" s="111">
        <v>33</v>
      </c>
      <c r="B46" s="187">
        <f>'Cadastro de Inscrição'!B46</f>
        <v>0</v>
      </c>
      <c r="C46" s="185">
        <f>'Cadastro de Inscrição'!C46</f>
        <v>0</v>
      </c>
      <c r="D46" s="188">
        <f aca="true" t="shared" si="9" ref="D46:D77">TREINADOR</f>
        <v>0</v>
      </c>
      <c r="E46" s="183">
        <f t="shared" si="5"/>
        <v>0</v>
      </c>
      <c r="F46" s="180">
        <f>IF('Cadastro de Inscrição'!M46="SIM",$F$13,0)</f>
        <v>0</v>
      </c>
      <c r="G46" s="153">
        <f>IF('Cadastro de Inscrição'!P46="SIM",$G$13,0)</f>
        <v>0</v>
      </c>
      <c r="H46" s="153">
        <f>IF('Cadastro de Inscrição'!Q46="SIM",$H$13,0)</f>
        <v>0</v>
      </c>
      <c r="I46" s="153">
        <f>IF('Cadastro de Inscrição'!R46="SIM",$I$13,0)</f>
        <v>0</v>
      </c>
      <c r="J46" s="8"/>
      <c r="K46" s="8"/>
      <c r="L46" s="154">
        <f aca="true" t="shared" si="10" ref="L46:L77">IF(B46=0,0,$L$13)</f>
        <v>0</v>
      </c>
      <c r="M46" s="155">
        <f aca="true" t="shared" si="11" ref="M46:M77">IF(F46=0,0,$M$13)</f>
        <v>0</v>
      </c>
      <c r="N46" s="155">
        <f t="shared" si="6"/>
        <v>0</v>
      </c>
      <c r="O46" s="156">
        <f t="shared" si="7"/>
        <v>0</v>
      </c>
      <c r="P46" s="157">
        <f t="shared" si="3"/>
        <v>0</v>
      </c>
      <c r="Q46" s="158">
        <f t="shared" si="4"/>
        <v>0</v>
      </c>
      <c r="R46" s="159">
        <f t="shared" si="8"/>
        <v>0</v>
      </c>
    </row>
    <row r="47" spans="1:18" ht="15" customHeight="1">
      <c r="A47" s="111">
        <v>34</v>
      </c>
      <c r="B47" s="187">
        <f>'Cadastro de Inscrição'!B47</f>
        <v>0</v>
      </c>
      <c r="C47" s="185">
        <f>'Cadastro de Inscrição'!C47</f>
        <v>0</v>
      </c>
      <c r="D47" s="188">
        <f t="shared" si="9"/>
        <v>0</v>
      </c>
      <c r="E47" s="183">
        <f t="shared" si="5"/>
        <v>0</v>
      </c>
      <c r="F47" s="180">
        <f>IF('Cadastro de Inscrição'!M47="SIM",$F$13,0)</f>
        <v>0</v>
      </c>
      <c r="G47" s="153">
        <f>IF('Cadastro de Inscrição'!P47="SIM",$G$13,0)</f>
        <v>0</v>
      </c>
      <c r="H47" s="153">
        <f>IF('Cadastro de Inscrição'!Q47="SIM",$H$13,0)</f>
        <v>0</v>
      </c>
      <c r="I47" s="153">
        <f>IF('Cadastro de Inscrição'!R47="SIM",$I$13,0)</f>
        <v>0</v>
      </c>
      <c r="J47" s="8"/>
      <c r="K47" s="8"/>
      <c r="L47" s="154">
        <f t="shared" si="10"/>
        <v>0</v>
      </c>
      <c r="M47" s="155">
        <f t="shared" si="11"/>
        <v>0</v>
      </c>
      <c r="N47" s="155">
        <f t="shared" si="6"/>
        <v>0</v>
      </c>
      <c r="O47" s="156">
        <f t="shared" si="7"/>
        <v>0</v>
      </c>
      <c r="P47" s="157">
        <f t="shared" si="3"/>
        <v>0</v>
      </c>
      <c r="Q47" s="160">
        <f t="shared" si="4"/>
        <v>0</v>
      </c>
      <c r="R47" s="159">
        <f t="shared" si="8"/>
        <v>0</v>
      </c>
    </row>
    <row r="48" spans="1:18" ht="15" customHeight="1">
      <c r="A48" s="111">
        <v>35</v>
      </c>
      <c r="B48" s="187">
        <f>'Cadastro de Inscrição'!B48</f>
        <v>0</v>
      </c>
      <c r="C48" s="185">
        <f>'Cadastro de Inscrição'!C48</f>
        <v>0</v>
      </c>
      <c r="D48" s="188">
        <f t="shared" si="9"/>
        <v>0</v>
      </c>
      <c r="E48" s="183">
        <f t="shared" si="5"/>
        <v>0</v>
      </c>
      <c r="F48" s="180">
        <f>IF('Cadastro de Inscrição'!M48="SIM",$F$13,0)</f>
        <v>0</v>
      </c>
      <c r="G48" s="153">
        <f>IF('Cadastro de Inscrição'!P48="SIM",$G$13,0)</f>
        <v>0</v>
      </c>
      <c r="H48" s="153">
        <f>IF('Cadastro de Inscrição'!Q48="SIM",$H$13,0)</f>
        <v>0</v>
      </c>
      <c r="I48" s="153">
        <f>IF('Cadastro de Inscrição'!R48="SIM",$I$13,0)</f>
        <v>0</v>
      </c>
      <c r="J48" s="8"/>
      <c r="K48" s="8"/>
      <c r="L48" s="154">
        <f t="shared" si="10"/>
        <v>0</v>
      </c>
      <c r="M48" s="155">
        <f t="shared" si="11"/>
        <v>0</v>
      </c>
      <c r="N48" s="155">
        <f t="shared" si="6"/>
        <v>0</v>
      </c>
      <c r="O48" s="156">
        <f t="shared" si="7"/>
        <v>0</v>
      </c>
      <c r="P48" s="157">
        <f t="shared" si="3"/>
        <v>0</v>
      </c>
      <c r="Q48" s="160">
        <f t="shared" si="4"/>
        <v>0</v>
      </c>
      <c r="R48" s="159">
        <f t="shared" si="8"/>
        <v>0</v>
      </c>
    </row>
    <row r="49" spans="1:18" ht="15">
      <c r="A49" s="111">
        <v>36</v>
      </c>
      <c r="B49" s="187">
        <f>'Cadastro de Inscrição'!B49</f>
        <v>0</v>
      </c>
      <c r="C49" s="185">
        <f>'Cadastro de Inscrição'!C49</f>
        <v>0</v>
      </c>
      <c r="D49" s="188">
        <f t="shared" si="9"/>
        <v>0</v>
      </c>
      <c r="E49" s="183">
        <f t="shared" si="5"/>
        <v>0</v>
      </c>
      <c r="F49" s="180">
        <f>IF('Cadastro de Inscrição'!M49="SIM",$F$13,0)</f>
        <v>0</v>
      </c>
      <c r="G49" s="153">
        <f>IF('Cadastro de Inscrição'!P49="SIM",$G$13,0)</f>
        <v>0</v>
      </c>
      <c r="H49" s="153">
        <f>IF('Cadastro de Inscrição'!Q49="SIM",$H$13,0)</f>
        <v>0</v>
      </c>
      <c r="I49" s="153">
        <f>IF('Cadastro de Inscrição'!R49="SIM",$I$13,0)</f>
        <v>0</v>
      </c>
      <c r="J49" s="8"/>
      <c r="K49" s="8"/>
      <c r="L49" s="154">
        <f t="shared" si="10"/>
        <v>0</v>
      </c>
      <c r="M49" s="155">
        <f t="shared" si="11"/>
        <v>0</v>
      </c>
      <c r="N49" s="155">
        <f t="shared" si="6"/>
        <v>0</v>
      </c>
      <c r="O49" s="156">
        <f t="shared" si="7"/>
        <v>0</v>
      </c>
      <c r="P49" s="157">
        <f t="shared" si="3"/>
        <v>0</v>
      </c>
      <c r="Q49" s="160">
        <f t="shared" si="4"/>
        <v>0</v>
      </c>
      <c r="R49" s="159">
        <f t="shared" si="8"/>
        <v>0</v>
      </c>
    </row>
    <row r="50" spans="1:18" ht="15">
      <c r="A50" s="111">
        <v>37</v>
      </c>
      <c r="B50" s="187">
        <f>'Cadastro de Inscrição'!B50</f>
        <v>0</v>
      </c>
      <c r="C50" s="185">
        <f>'Cadastro de Inscrição'!C50</f>
        <v>0</v>
      </c>
      <c r="D50" s="188">
        <f t="shared" si="9"/>
        <v>0</v>
      </c>
      <c r="E50" s="183">
        <f t="shared" si="5"/>
        <v>0</v>
      </c>
      <c r="F50" s="180">
        <f>IF('Cadastro de Inscrição'!M50="SIM",$F$13,0)</f>
        <v>0</v>
      </c>
      <c r="G50" s="153">
        <f>IF('Cadastro de Inscrição'!P50="SIM",$G$13,0)</f>
        <v>0</v>
      </c>
      <c r="H50" s="153">
        <f>IF('Cadastro de Inscrição'!Q50="SIM",$H$13,0)</f>
        <v>0</v>
      </c>
      <c r="I50" s="153">
        <f>IF('Cadastro de Inscrição'!R50="SIM",$I$13,0)</f>
        <v>0</v>
      </c>
      <c r="J50" s="8"/>
      <c r="K50" s="8"/>
      <c r="L50" s="154">
        <f t="shared" si="10"/>
        <v>0</v>
      </c>
      <c r="M50" s="155">
        <f t="shared" si="11"/>
        <v>0</v>
      </c>
      <c r="N50" s="155">
        <f t="shared" si="6"/>
        <v>0</v>
      </c>
      <c r="O50" s="156">
        <f t="shared" si="7"/>
        <v>0</v>
      </c>
      <c r="P50" s="157">
        <f t="shared" si="3"/>
        <v>0</v>
      </c>
      <c r="Q50" s="158">
        <f t="shared" si="4"/>
        <v>0</v>
      </c>
      <c r="R50" s="159">
        <f t="shared" si="8"/>
        <v>0</v>
      </c>
    </row>
    <row r="51" spans="1:18" ht="15">
      <c r="A51" s="111">
        <v>38</v>
      </c>
      <c r="B51" s="187">
        <f>'Cadastro de Inscrição'!B51</f>
        <v>0</v>
      </c>
      <c r="C51" s="185">
        <f>'Cadastro de Inscrição'!C51</f>
        <v>0</v>
      </c>
      <c r="D51" s="188">
        <f t="shared" si="9"/>
        <v>0</v>
      </c>
      <c r="E51" s="183">
        <f t="shared" si="5"/>
        <v>0</v>
      </c>
      <c r="F51" s="180">
        <f>IF('Cadastro de Inscrição'!M51="SIM",$F$13,0)</f>
        <v>0</v>
      </c>
      <c r="G51" s="153">
        <f>IF('Cadastro de Inscrição'!P51="SIM",$G$13,0)</f>
        <v>0</v>
      </c>
      <c r="H51" s="153">
        <f>IF('Cadastro de Inscrição'!Q51="SIM",$H$13,0)</f>
        <v>0</v>
      </c>
      <c r="I51" s="153">
        <f>IF('Cadastro de Inscrição'!R51="SIM",$I$13,0)</f>
        <v>0</v>
      </c>
      <c r="J51" s="8"/>
      <c r="K51" s="8"/>
      <c r="L51" s="154">
        <f t="shared" si="10"/>
        <v>0</v>
      </c>
      <c r="M51" s="155">
        <f t="shared" si="11"/>
        <v>0</v>
      </c>
      <c r="N51" s="155">
        <f t="shared" si="6"/>
        <v>0</v>
      </c>
      <c r="O51" s="156">
        <f t="shared" si="7"/>
        <v>0</v>
      </c>
      <c r="P51" s="157">
        <f t="shared" si="3"/>
        <v>0</v>
      </c>
      <c r="Q51" s="160">
        <f t="shared" si="4"/>
        <v>0</v>
      </c>
      <c r="R51" s="159">
        <f t="shared" si="8"/>
        <v>0</v>
      </c>
    </row>
    <row r="52" spans="1:18" ht="15">
      <c r="A52" s="111">
        <v>39</v>
      </c>
      <c r="B52" s="187">
        <f>'Cadastro de Inscrição'!B52</f>
        <v>0</v>
      </c>
      <c r="C52" s="185">
        <f>'Cadastro de Inscrição'!C52</f>
        <v>0</v>
      </c>
      <c r="D52" s="188">
        <f t="shared" si="9"/>
        <v>0</v>
      </c>
      <c r="E52" s="183">
        <f t="shared" si="5"/>
        <v>0</v>
      </c>
      <c r="F52" s="180">
        <f>IF('Cadastro de Inscrição'!M52="SIM",$F$13,0)</f>
        <v>0</v>
      </c>
      <c r="G52" s="153">
        <f>IF('Cadastro de Inscrição'!P52="SIM",$G$13,0)</f>
        <v>0</v>
      </c>
      <c r="H52" s="153">
        <f>IF('Cadastro de Inscrição'!Q52="SIM",$H$13,0)</f>
        <v>0</v>
      </c>
      <c r="I52" s="153">
        <f>IF('Cadastro de Inscrição'!R52="SIM",$I$13,0)</f>
        <v>0</v>
      </c>
      <c r="J52" s="8"/>
      <c r="K52" s="8"/>
      <c r="L52" s="154">
        <f t="shared" si="10"/>
        <v>0</v>
      </c>
      <c r="M52" s="155">
        <f t="shared" si="11"/>
        <v>0</v>
      </c>
      <c r="N52" s="155">
        <f t="shared" si="6"/>
        <v>0</v>
      </c>
      <c r="O52" s="156">
        <f t="shared" si="7"/>
        <v>0</v>
      </c>
      <c r="P52" s="157">
        <f t="shared" si="3"/>
        <v>0</v>
      </c>
      <c r="Q52" s="160">
        <f t="shared" si="4"/>
        <v>0</v>
      </c>
      <c r="R52" s="159">
        <f t="shared" si="8"/>
        <v>0</v>
      </c>
    </row>
    <row r="53" spans="1:18" ht="15">
      <c r="A53" s="111">
        <v>40</v>
      </c>
      <c r="B53" s="187">
        <f>'Cadastro de Inscrição'!B53</f>
        <v>0</v>
      </c>
      <c r="C53" s="185">
        <f>'Cadastro de Inscrição'!C53</f>
        <v>0</v>
      </c>
      <c r="D53" s="188">
        <f t="shared" si="9"/>
        <v>0</v>
      </c>
      <c r="E53" s="183">
        <f t="shared" si="5"/>
        <v>0</v>
      </c>
      <c r="F53" s="180">
        <f>IF('Cadastro de Inscrição'!M53="SIM",$F$13,0)</f>
        <v>0</v>
      </c>
      <c r="G53" s="153">
        <f>IF('Cadastro de Inscrição'!P53="SIM",$G$13,0)</f>
        <v>0</v>
      </c>
      <c r="H53" s="153">
        <f>IF('Cadastro de Inscrição'!Q53="SIM",$H$13,0)</f>
        <v>0</v>
      </c>
      <c r="I53" s="153">
        <f>IF('Cadastro de Inscrição'!R53="SIM",$I$13,0)</f>
        <v>0</v>
      </c>
      <c r="J53" s="8"/>
      <c r="K53" s="8"/>
      <c r="L53" s="154">
        <f t="shared" si="10"/>
        <v>0</v>
      </c>
      <c r="M53" s="155">
        <f t="shared" si="11"/>
        <v>0</v>
      </c>
      <c r="N53" s="155">
        <f t="shared" si="6"/>
        <v>0</v>
      </c>
      <c r="O53" s="156">
        <f t="shared" si="7"/>
        <v>0</v>
      </c>
      <c r="P53" s="157">
        <f t="shared" si="3"/>
        <v>0</v>
      </c>
      <c r="Q53" s="160">
        <f t="shared" si="4"/>
        <v>0</v>
      </c>
      <c r="R53" s="159">
        <f t="shared" si="8"/>
        <v>0</v>
      </c>
    </row>
    <row r="54" spans="1:18" ht="15">
      <c r="A54" s="111">
        <v>41</v>
      </c>
      <c r="B54" s="187">
        <f>'Cadastro de Inscrição'!B54</f>
        <v>0</v>
      </c>
      <c r="C54" s="185">
        <f>'Cadastro de Inscrição'!C54</f>
        <v>0</v>
      </c>
      <c r="D54" s="188">
        <f t="shared" si="9"/>
        <v>0</v>
      </c>
      <c r="E54" s="183">
        <f t="shared" si="5"/>
        <v>0</v>
      </c>
      <c r="F54" s="180">
        <f>IF('Cadastro de Inscrição'!M54="SIM",$F$13,0)</f>
        <v>0</v>
      </c>
      <c r="G54" s="153">
        <f>IF('Cadastro de Inscrição'!P54="SIM",$G$13,0)</f>
        <v>0</v>
      </c>
      <c r="H54" s="153">
        <f>IF('Cadastro de Inscrição'!Q54="SIM",$H$13,0)</f>
        <v>0</v>
      </c>
      <c r="I54" s="153">
        <f>IF('Cadastro de Inscrição'!R54="SIM",$I$13,0)</f>
        <v>0</v>
      </c>
      <c r="J54" s="8"/>
      <c r="K54" s="8"/>
      <c r="L54" s="154">
        <f t="shared" si="10"/>
        <v>0</v>
      </c>
      <c r="M54" s="155">
        <f t="shared" si="11"/>
        <v>0</v>
      </c>
      <c r="N54" s="155">
        <f t="shared" si="6"/>
        <v>0</v>
      </c>
      <c r="O54" s="156">
        <f t="shared" si="7"/>
        <v>0</v>
      </c>
      <c r="P54" s="157">
        <f t="shared" si="3"/>
        <v>0</v>
      </c>
      <c r="Q54" s="158">
        <f t="shared" si="4"/>
        <v>0</v>
      </c>
      <c r="R54" s="159">
        <f t="shared" si="8"/>
        <v>0</v>
      </c>
    </row>
    <row r="55" spans="1:18" ht="15">
      <c r="A55" s="111">
        <v>42</v>
      </c>
      <c r="B55" s="187">
        <f>'Cadastro de Inscrição'!B55</f>
        <v>0</v>
      </c>
      <c r="C55" s="185">
        <f>'Cadastro de Inscrição'!C55</f>
        <v>0</v>
      </c>
      <c r="D55" s="188">
        <f t="shared" si="9"/>
        <v>0</v>
      </c>
      <c r="E55" s="183">
        <f t="shared" si="5"/>
        <v>0</v>
      </c>
      <c r="F55" s="180">
        <f>IF('Cadastro de Inscrição'!M55="SIM",$F$13,0)</f>
        <v>0</v>
      </c>
      <c r="G55" s="153">
        <f>IF('Cadastro de Inscrição'!P55="SIM",$G$13,0)</f>
        <v>0</v>
      </c>
      <c r="H55" s="153">
        <f>IF('Cadastro de Inscrição'!Q55="SIM",$H$13,0)</f>
        <v>0</v>
      </c>
      <c r="I55" s="153">
        <f>IF('Cadastro de Inscrição'!R55="SIM",$I$13,0)</f>
        <v>0</v>
      </c>
      <c r="J55" s="8"/>
      <c r="K55" s="8"/>
      <c r="L55" s="154">
        <f t="shared" si="10"/>
        <v>0</v>
      </c>
      <c r="M55" s="155">
        <f t="shared" si="11"/>
        <v>0</v>
      </c>
      <c r="N55" s="155">
        <f t="shared" si="6"/>
        <v>0</v>
      </c>
      <c r="O55" s="156">
        <f t="shared" si="7"/>
        <v>0</v>
      </c>
      <c r="P55" s="157">
        <f t="shared" si="3"/>
        <v>0</v>
      </c>
      <c r="Q55" s="160">
        <f t="shared" si="4"/>
        <v>0</v>
      </c>
      <c r="R55" s="159">
        <f t="shared" si="8"/>
        <v>0</v>
      </c>
    </row>
    <row r="56" spans="1:18" ht="15">
      <c r="A56" s="111">
        <v>43</v>
      </c>
      <c r="B56" s="187">
        <f>'Cadastro de Inscrição'!B56</f>
        <v>0</v>
      </c>
      <c r="C56" s="185">
        <f>'Cadastro de Inscrição'!C56</f>
        <v>0</v>
      </c>
      <c r="D56" s="188">
        <f t="shared" si="9"/>
        <v>0</v>
      </c>
      <c r="E56" s="183">
        <f t="shared" si="5"/>
        <v>0</v>
      </c>
      <c r="F56" s="180">
        <f>IF('Cadastro de Inscrição'!M56="SIM",$F$13,0)</f>
        <v>0</v>
      </c>
      <c r="G56" s="153">
        <f>IF('Cadastro de Inscrição'!P56="SIM",$G$13,0)</f>
        <v>0</v>
      </c>
      <c r="H56" s="153">
        <f>IF('Cadastro de Inscrição'!Q56="SIM",$H$13,0)</f>
        <v>0</v>
      </c>
      <c r="I56" s="153">
        <f>IF('Cadastro de Inscrição'!R56="SIM",$I$13,0)</f>
        <v>0</v>
      </c>
      <c r="J56" s="8"/>
      <c r="K56" s="8"/>
      <c r="L56" s="154">
        <f t="shared" si="10"/>
        <v>0</v>
      </c>
      <c r="M56" s="155">
        <f t="shared" si="11"/>
        <v>0</v>
      </c>
      <c r="N56" s="155">
        <f t="shared" si="6"/>
        <v>0</v>
      </c>
      <c r="O56" s="156">
        <f t="shared" si="7"/>
        <v>0</v>
      </c>
      <c r="P56" s="157">
        <f t="shared" si="3"/>
        <v>0</v>
      </c>
      <c r="Q56" s="160">
        <f t="shared" si="4"/>
        <v>0</v>
      </c>
      <c r="R56" s="159">
        <f t="shared" si="8"/>
        <v>0</v>
      </c>
    </row>
    <row r="57" spans="1:18" ht="15">
      <c r="A57" s="111">
        <v>44</v>
      </c>
      <c r="B57" s="187">
        <f>'Cadastro de Inscrição'!B57</f>
        <v>0</v>
      </c>
      <c r="C57" s="185">
        <f>'Cadastro de Inscrição'!C57</f>
        <v>0</v>
      </c>
      <c r="D57" s="188">
        <f t="shared" si="9"/>
        <v>0</v>
      </c>
      <c r="E57" s="183">
        <f t="shared" si="5"/>
        <v>0</v>
      </c>
      <c r="F57" s="180">
        <f>IF('Cadastro de Inscrição'!M57="SIM",$F$13,0)</f>
        <v>0</v>
      </c>
      <c r="G57" s="153">
        <f>IF('Cadastro de Inscrição'!P57="SIM",$G$13,0)</f>
        <v>0</v>
      </c>
      <c r="H57" s="153">
        <f>IF('Cadastro de Inscrição'!Q57="SIM",$H$13,0)</f>
        <v>0</v>
      </c>
      <c r="I57" s="153">
        <f>IF('Cadastro de Inscrição'!R57="SIM",$I$13,0)</f>
        <v>0</v>
      </c>
      <c r="J57" s="8"/>
      <c r="K57" s="8"/>
      <c r="L57" s="154">
        <f t="shared" si="10"/>
        <v>0</v>
      </c>
      <c r="M57" s="155">
        <f t="shared" si="11"/>
        <v>0</v>
      </c>
      <c r="N57" s="155">
        <f t="shared" si="6"/>
        <v>0</v>
      </c>
      <c r="O57" s="156">
        <f t="shared" si="7"/>
        <v>0</v>
      </c>
      <c r="P57" s="157">
        <f t="shared" si="3"/>
        <v>0</v>
      </c>
      <c r="Q57" s="160">
        <f t="shared" si="4"/>
        <v>0</v>
      </c>
      <c r="R57" s="159">
        <f t="shared" si="8"/>
        <v>0</v>
      </c>
    </row>
    <row r="58" spans="1:18" ht="15">
      <c r="A58" s="111">
        <v>45</v>
      </c>
      <c r="B58" s="187">
        <f>'Cadastro de Inscrição'!B58</f>
        <v>0</v>
      </c>
      <c r="C58" s="185">
        <f>'Cadastro de Inscrição'!C58</f>
        <v>0</v>
      </c>
      <c r="D58" s="188">
        <f t="shared" si="9"/>
        <v>0</v>
      </c>
      <c r="E58" s="183">
        <f t="shared" si="5"/>
        <v>0</v>
      </c>
      <c r="F58" s="180">
        <f>IF('Cadastro de Inscrição'!M58="SIM",$F$13,0)</f>
        <v>0</v>
      </c>
      <c r="G58" s="153">
        <f>IF('Cadastro de Inscrição'!P58="SIM",$G$13,0)</f>
        <v>0</v>
      </c>
      <c r="H58" s="153">
        <f>IF('Cadastro de Inscrição'!Q58="SIM",$H$13,0)</f>
        <v>0</v>
      </c>
      <c r="I58" s="153">
        <f>IF('Cadastro de Inscrição'!R58="SIM",$I$13,0)</f>
        <v>0</v>
      </c>
      <c r="J58" s="8"/>
      <c r="K58" s="8"/>
      <c r="L58" s="154">
        <f t="shared" si="10"/>
        <v>0</v>
      </c>
      <c r="M58" s="155">
        <f t="shared" si="11"/>
        <v>0</v>
      </c>
      <c r="N58" s="155">
        <f t="shared" si="6"/>
        <v>0</v>
      </c>
      <c r="O58" s="156">
        <f t="shared" si="7"/>
        <v>0</v>
      </c>
      <c r="P58" s="157">
        <f t="shared" si="3"/>
        <v>0</v>
      </c>
      <c r="Q58" s="158">
        <f t="shared" si="4"/>
        <v>0</v>
      </c>
      <c r="R58" s="159">
        <f t="shared" si="8"/>
        <v>0</v>
      </c>
    </row>
    <row r="59" spans="1:18" ht="15">
      <c r="A59" s="111">
        <v>46</v>
      </c>
      <c r="B59" s="187">
        <f>'Cadastro de Inscrição'!B59</f>
        <v>0</v>
      </c>
      <c r="C59" s="185">
        <f>'Cadastro de Inscrição'!C59</f>
        <v>0</v>
      </c>
      <c r="D59" s="188">
        <f t="shared" si="9"/>
        <v>0</v>
      </c>
      <c r="E59" s="183">
        <f t="shared" si="5"/>
        <v>0</v>
      </c>
      <c r="F59" s="180">
        <f>IF('Cadastro de Inscrição'!M59="SIM",$F$13,0)</f>
        <v>0</v>
      </c>
      <c r="G59" s="153">
        <f>IF('Cadastro de Inscrição'!P59="SIM",$G$13,0)</f>
        <v>0</v>
      </c>
      <c r="H59" s="153">
        <f>IF('Cadastro de Inscrição'!Q59="SIM",$H$13,0)</f>
        <v>0</v>
      </c>
      <c r="I59" s="153">
        <f>IF('Cadastro de Inscrição'!R59="SIM",$I$13,0)</f>
        <v>0</v>
      </c>
      <c r="J59" s="8"/>
      <c r="K59" s="8"/>
      <c r="L59" s="154">
        <f t="shared" si="10"/>
        <v>0</v>
      </c>
      <c r="M59" s="155">
        <f t="shared" si="11"/>
        <v>0</v>
      </c>
      <c r="N59" s="155">
        <f t="shared" si="6"/>
        <v>0</v>
      </c>
      <c r="O59" s="156">
        <f t="shared" si="7"/>
        <v>0</v>
      </c>
      <c r="P59" s="157">
        <f t="shared" si="3"/>
        <v>0</v>
      </c>
      <c r="Q59" s="160">
        <f t="shared" si="4"/>
        <v>0</v>
      </c>
      <c r="R59" s="159">
        <f t="shared" si="8"/>
        <v>0</v>
      </c>
    </row>
    <row r="60" spans="1:18" ht="15">
      <c r="A60" s="111">
        <v>47</v>
      </c>
      <c r="B60" s="187">
        <f>'Cadastro de Inscrição'!B60</f>
        <v>0</v>
      </c>
      <c r="C60" s="185">
        <f>'Cadastro de Inscrição'!C60</f>
        <v>0</v>
      </c>
      <c r="D60" s="188">
        <f t="shared" si="9"/>
        <v>0</v>
      </c>
      <c r="E60" s="183">
        <f t="shared" si="5"/>
        <v>0</v>
      </c>
      <c r="F60" s="180">
        <f>IF('Cadastro de Inscrição'!M60="SIM",$F$13,0)</f>
        <v>0</v>
      </c>
      <c r="G60" s="153">
        <f>IF('Cadastro de Inscrição'!P60="SIM",$G$13,0)</f>
        <v>0</v>
      </c>
      <c r="H60" s="153">
        <f>IF('Cadastro de Inscrição'!Q60="SIM",$H$13,0)</f>
        <v>0</v>
      </c>
      <c r="I60" s="153">
        <f>IF('Cadastro de Inscrição'!R60="SIM",$I$13,0)</f>
        <v>0</v>
      </c>
      <c r="J60" s="8"/>
      <c r="K60" s="8"/>
      <c r="L60" s="154">
        <f t="shared" si="10"/>
        <v>0</v>
      </c>
      <c r="M60" s="155">
        <f t="shared" si="11"/>
        <v>0</v>
      </c>
      <c r="N60" s="155">
        <f t="shared" si="6"/>
        <v>0</v>
      </c>
      <c r="O60" s="156">
        <f t="shared" si="7"/>
        <v>0</v>
      </c>
      <c r="P60" s="157">
        <f t="shared" si="3"/>
        <v>0</v>
      </c>
      <c r="Q60" s="160">
        <f t="shared" si="4"/>
        <v>0</v>
      </c>
      <c r="R60" s="159">
        <f t="shared" si="8"/>
        <v>0</v>
      </c>
    </row>
    <row r="61" spans="1:18" ht="15">
      <c r="A61" s="111">
        <v>48</v>
      </c>
      <c r="B61" s="187">
        <f>'Cadastro de Inscrição'!B61</f>
        <v>0</v>
      </c>
      <c r="C61" s="185">
        <f>'Cadastro de Inscrição'!C61</f>
        <v>0</v>
      </c>
      <c r="D61" s="188">
        <f t="shared" si="9"/>
        <v>0</v>
      </c>
      <c r="E61" s="183">
        <f t="shared" si="5"/>
        <v>0</v>
      </c>
      <c r="F61" s="180">
        <f>IF('Cadastro de Inscrição'!M61="SIM",$F$13,0)</f>
        <v>0</v>
      </c>
      <c r="G61" s="153">
        <f>IF('Cadastro de Inscrição'!P61="SIM",$G$13,0)</f>
        <v>0</v>
      </c>
      <c r="H61" s="153">
        <f>IF('Cadastro de Inscrição'!Q61="SIM",$H$13,0)</f>
        <v>0</v>
      </c>
      <c r="I61" s="153">
        <f>IF('Cadastro de Inscrição'!R61="SIM",$I$13,0)</f>
        <v>0</v>
      </c>
      <c r="J61" s="8"/>
      <c r="K61" s="8"/>
      <c r="L61" s="154">
        <f t="shared" si="10"/>
        <v>0</v>
      </c>
      <c r="M61" s="155">
        <f t="shared" si="11"/>
        <v>0</v>
      </c>
      <c r="N61" s="155">
        <f t="shared" si="6"/>
        <v>0</v>
      </c>
      <c r="O61" s="156">
        <f t="shared" si="7"/>
        <v>0</v>
      </c>
      <c r="P61" s="157">
        <f t="shared" si="3"/>
        <v>0</v>
      </c>
      <c r="Q61" s="160">
        <f t="shared" si="4"/>
        <v>0</v>
      </c>
      <c r="R61" s="159">
        <f t="shared" si="8"/>
        <v>0</v>
      </c>
    </row>
    <row r="62" spans="1:18" ht="15">
      <c r="A62" s="111">
        <v>49</v>
      </c>
      <c r="B62" s="187">
        <f>'Cadastro de Inscrição'!B62</f>
        <v>0</v>
      </c>
      <c r="C62" s="185">
        <f>'Cadastro de Inscrição'!C62</f>
        <v>0</v>
      </c>
      <c r="D62" s="188">
        <f t="shared" si="9"/>
        <v>0</v>
      </c>
      <c r="E62" s="183">
        <f t="shared" si="5"/>
        <v>0</v>
      </c>
      <c r="F62" s="180">
        <f>IF('Cadastro de Inscrição'!M62="SIM",$F$13,0)</f>
        <v>0</v>
      </c>
      <c r="G62" s="153">
        <f>IF('Cadastro de Inscrição'!P62="SIM",$G$13,0)</f>
        <v>0</v>
      </c>
      <c r="H62" s="153">
        <f>IF('Cadastro de Inscrição'!Q62="SIM",$H$13,0)</f>
        <v>0</v>
      </c>
      <c r="I62" s="153">
        <f>IF('Cadastro de Inscrição'!R62="SIM",$I$13,0)</f>
        <v>0</v>
      </c>
      <c r="J62" s="8"/>
      <c r="K62" s="8"/>
      <c r="L62" s="154">
        <f t="shared" si="10"/>
        <v>0</v>
      </c>
      <c r="M62" s="155">
        <f t="shared" si="11"/>
        <v>0</v>
      </c>
      <c r="N62" s="155">
        <f t="shared" si="6"/>
        <v>0</v>
      </c>
      <c r="O62" s="156">
        <f t="shared" si="7"/>
        <v>0</v>
      </c>
      <c r="P62" s="157">
        <f t="shared" si="3"/>
        <v>0</v>
      </c>
      <c r="Q62" s="158">
        <f t="shared" si="4"/>
        <v>0</v>
      </c>
      <c r="R62" s="159">
        <f t="shared" si="8"/>
        <v>0</v>
      </c>
    </row>
    <row r="63" spans="1:18" ht="15">
      <c r="A63" s="111">
        <v>50</v>
      </c>
      <c r="B63" s="187">
        <f>'Cadastro de Inscrição'!B63</f>
        <v>0</v>
      </c>
      <c r="C63" s="185">
        <f>'Cadastro de Inscrição'!C63</f>
        <v>0</v>
      </c>
      <c r="D63" s="188">
        <f t="shared" si="9"/>
        <v>0</v>
      </c>
      <c r="E63" s="183">
        <f t="shared" si="5"/>
        <v>0</v>
      </c>
      <c r="F63" s="180">
        <f>IF('Cadastro de Inscrição'!M63="SIM",$F$13,0)</f>
        <v>0</v>
      </c>
      <c r="G63" s="153">
        <f>IF('Cadastro de Inscrição'!P63="SIM",$G$13,0)</f>
        <v>0</v>
      </c>
      <c r="H63" s="153">
        <f>IF('Cadastro de Inscrição'!Q63="SIM",$H$13,0)</f>
        <v>0</v>
      </c>
      <c r="I63" s="153">
        <f>IF('Cadastro de Inscrição'!R63="SIM",$I$13,0)</f>
        <v>0</v>
      </c>
      <c r="J63" s="8"/>
      <c r="K63" s="8"/>
      <c r="L63" s="154">
        <f t="shared" si="10"/>
        <v>0</v>
      </c>
      <c r="M63" s="155">
        <f t="shared" si="11"/>
        <v>0</v>
      </c>
      <c r="N63" s="155">
        <f t="shared" si="6"/>
        <v>0</v>
      </c>
      <c r="O63" s="156">
        <f t="shared" si="7"/>
        <v>0</v>
      </c>
      <c r="P63" s="157">
        <f t="shared" si="3"/>
        <v>0</v>
      </c>
      <c r="Q63" s="160">
        <f t="shared" si="4"/>
        <v>0</v>
      </c>
      <c r="R63" s="159">
        <f t="shared" si="8"/>
        <v>0</v>
      </c>
    </row>
    <row r="64" spans="1:18" ht="15">
      <c r="A64" s="111">
        <v>51</v>
      </c>
      <c r="B64" s="187">
        <f>'Cadastro de Inscrição'!B64</f>
        <v>0</v>
      </c>
      <c r="C64" s="185">
        <f>'Cadastro de Inscrição'!C64</f>
        <v>0</v>
      </c>
      <c r="D64" s="188">
        <f t="shared" si="9"/>
        <v>0</v>
      </c>
      <c r="E64" s="183">
        <f t="shared" si="5"/>
        <v>0</v>
      </c>
      <c r="F64" s="180">
        <f>IF('Cadastro de Inscrição'!M64="SIM",$F$13,0)</f>
        <v>0</v>
      </c>
      <c r="G64" s="153">
        <f>IF('Cadastro de Inscrição'!P64="SIM",$G$13,0)</f>
        <v>0</v>
      </c>
      <c r="H64" s="153">
        <f>IF('Cadastro de Inscrição'!Q64="SIM",$H$13,0)</f>
        <v>0</v>
      </c>
      <c r="I64" s="153">
        <f>IF('Cadastro de Inscrição'!R64="SIM",$I$13,0)</f>
        <v>0</v>
      </c>
      <c r="J64" s="8"/>
      <c r="K64" s="8"/>
      <c r="L64" s="154">
        <f t="shared" si="10"/>
        <v>0</v>
      </c>
      <c r="M64" s="155">
        <f t="shared" si="11"/>
        <v>0</v>
      </c>
      <c r="N64" s="155">
        <f t="shared" si="6"/>
        <v>0</v>
      </c>
      <c r="O64" s="156">
        <f t="shared" si="7"/>
        <v>0</v>
      </c>
      <c r="P64" s="157">
        <f t="shared" si="3"/>
        <v>0</v>
      </c>
      <c r="Q64" s="160">
        <f t="shared" si="4"/>
        <v>0</v>
      </c>
      <c r="R64" s="159">
        <f t="shared" si="8"/>
        <v>0</v>
      </c>
    </row>
    <row r="65" spans="1:18" ht="15">
      <c r="A65" s="111">
        <v>52</v>
      </c>
      <c r="B65" s="187">
        <f>'Cadastro de Inscrição'!B65</f>
        <v>0</v>
      </c>
      <c r="C65" s="185">
        <f>'Cadastro de Inscrição'!C65</f>
        <v>0</v>
      </c>
      <c r="D65" s="188">
        <f t="shared" si="9"/>
        <v>0</v>
      </c>
      <c r="E65" s="183">
        <f t="shared" si="5"/>
        <v>0</v>
      </c>
      <c r="F65" s="180">
        <f>IF('Cadastro de Inscrição'!M65="SIM",$F$13,0)</f>
        <v>0</v>
      </c>
      <c r="G65" s="153">
        <f>IF('Cadastro de Inscrição'!P65="SIM",$G$13,0)</f>
        <v>0</v>
      </c>
      <c r="H65" s="153">
        <f>IF('Cadastro de Inscrição'!Q65="SIM",$H$13,0)</f>
        <v>0</v>
      </c>
      <c r="I65" s="153">
        <f>IF('Cadastro de Inscrição'!R65="SIM",$I$13,0)</f>
        <v>0</v>
      </c>
      <c r="J65" s="8"/>
      <c r="K65" s="8"/>
      <c r="L65" s="154">
        <f t="shared" si="10"/>
        <v>0</v>
      </c>
      <c r="M65" s="155">
        <f t="shared" si="11"/>
        <v>0</v>
      </c>
      <c r="N65" s="155">
        <f t="shared" si="6"/>
        <v>0</v>
      </c>
      <c r="O65" s="156">
        <f t="shared" si="7"/>
        <v>0</v>
      </c>
      <c r="P65" s="157">
        <f t="shared" si="3"/>
        <v>0</v>
      </c>
      <c r="Q65" s="160">
        <f t="shared" si="4"/>
        <v>0</v>
      </c>
      <c r="R65" s="159">
        <f t="shared" si="8"/>
        <v>0</v>
      </c>
    </row>
    <row r="66" spans="1:18" ht="15">
      <c r="A66" s="111">
        <v>53</v>
      </c>
      <c r="B66" s="187">
        <f>'Cadastro de Inscrição'!B66</f>
        <v>0</v>
      </c>
      <c r="C66" s="185">
        <f>'Cadastro de Inscrição'!C66</f>
        <v>0</v>
      </c>
      <c r="D66" s="188">
        <f t="shared" si="9"/>
        <v>0</v>
      </c>
      <c r="E66" s="183">
        <f t="shared" si="5"/>
        <v>0</v>
      </c>
      <c r="F66" s="180">
        <f>IF('Cadastro de Inscrição'!M66="SIM",$F$13,0)</f>
        <v>0</v>
      </c>
      <c r="G66" s="153">
        <f>IF('Cadastro de Inscrição'!P66="SIM",$G$13,0)</f>
        <v>0</v>
      </c>
      <c r="H66" s="153">
        <f>IF('Cadastro de Inscrição'!Q66="SIM",$H$13,0)</f>
        <v>0</v>
      </c>
      <c r="I66" s="153">
        <f>IF('Cadastro de Inscrição'!R66="SIM",$I$13,0)</f>
        <v>0</v>
      </c>
      <c r="J66" s="8"/>
      <c r="K66" s="8"/>
      <c r="L66" s="154">
        <f t="shared" si="10"/>
        <v>0</v>
      </c>
      <c r="M66" s="155">
        <f t="shared" si="11"/>
        <v>0</v>
      </c>
      <c r="N66" s="155">
        <f t="shared" si="6"/>
        <v>0</v>
      </c>
      <c r="O66" s="156">
        <f t="shared" si="7"/>
        <v>0</v>
      </c>
      <c r="P66" s="157">
        <f t="shared" si="3"/>
        <v>0</v>
      </c>
      <c r="Q66" s="158">
        <f t="shared" si="4"/>
        <v>0</v>
      </c>
      <c r="R66" s="159">
        <f t="shared" si="8"/>
        <v>0</v>
      </c>
    </row>
    <row r="67" spans="1:18" ht="15">
      <c r="A67" s="111">
        <v>54</v>
      </c>
      <c r="B67" s="187">
        <f>'Cadastro de Inscrição'!B67</f>
        <v>0</v>
      </c>
      <c r="C67" s="185">
        <f>'Cadastro de Inscrição'!C67</f>
        <v>0</v>
      </c>
      <c r="D67" s="188">
        <f t="shared" si="9"/>
        <v>0</v>
      </c>
      <c r="E67" s="183">
        <f t="shared" si="5"/>
        <v>0</v>
      </c>
      <c r="F67" s="180">
        <f>IF('Cadastro de Inscrição'!M67="SIM",$F$13,0)</f>
        <v>0</v>
      </c>
      <c r="G67" s="153">
        <f>IF('Cadastro de Inscrição'!P67="SIM",$G$13,0)</f>
        <v>0</v>
      </c>
      <c r="H67" s="153">
        <f>IF('Cadastro de Inscrição'!Q67="SIM",$H$13,0)</f>
        <v>0</v>
      </c>
      <c r="I67" s="153">
        <f>IF('Cadastro de Inscrição'!R67="SIM",$I$13,0)</f>
        <v>0</v>
      </c>
      <c r="J67" s="8"/>
      <c r="K67" s="8"/>
      <c r="L67" s="154">
        <f t="shared" si="10"/>
        <v>0</v>
      </c>
      <c r="M67" s="155">
        <f t="shared" si="11"/>
        <v>0</v>
      </c>
      <c r="N67" s="155">
        <f t="shared" si="6"/>
        <v>0</v>
      </c>
      <c r="O67" s="156">
        <f t="shared" si="7"/>
        <v>0</v>
      </c>
      <c r="P67" s="157">
        <f t="shared" si="3"/>
        <v>0</v>
      </c>
      <c r="Q67" s="160">
        <f t="shared" si="4"/>
        <v>0</v>
      </c>
      <c r="R67" s="159">
        <f t="shared" si="8"/>
        <v>0</v>
      </c>
    </row>
    <row r="68" spans="1:18" ht="15">
      <c r="A68" s="111">
        <v>55</v>
      </c>
      <c r="B68" s="187">
        <f>'Cadastro de Inscrição'!B68</f>
        <v>0</v>
      </c>
      <c r="C68" s="185">
        <f>'Cadastro de Inscrição'!C68</f>
        <v>0</v>
      </c>
      <c r="D68" s="188">
        <f t="shared" si="9"/>
        <v>0</v>
      </c>
      <c r="E68" s="183">
        <f t="shared" si="5"/>
        <v>0</v>
      </c>
      <c r="F68" s="180">
        <f>IF('Cadastro de Inscrição'!M68="SIM",$F$13,0)</f>
        <v>0</v>
      </c>
      <c r="G68" s="153">
        <f>IF('Cadastro de Inscrição'!P68="SIM",$G$13,0)</f>
        <v>0</v>
      </c>
      <c r="H68" s="153">
        <f>IF('Cadastro de Inscrição'!Q68="SIM",$H$13,0)</f>
        <v>0</v>
      </c>
      <c r="I68" s="153">
        <f>IF('Cadastro de Inscrição'!R68="SIM",$I$13,0)</f>
        <v>0</v>
      </c>
      <c r="J68" s="8"/>
      <c r="K68" s="8"/>
      <c r="L68" s="154">
        <f t="shared" si="10"/>
        <v>0</v>
      </c>
      <c r="M68" s="155">
        <f t="shared" si="11"/>
        <v>0</v>
      </c>
      <c r="N68" s="155">
        <f t="shared" si="6"/>
        <v>0</v>
      </c>
      <c r="O68" s="156">
        <f t="shared" si="7"/>
        <v>0</v>
      </c>
      <c r="P68" s="157">
        <f t="shared" si="3"/>
        <v>0</v>
      </c>
      <c r="Q68" s="160">
        <f t="shared" si="4"/>
        <v>0</v>
      </c>
      <c r="R68" s="159">
        <f t="shared" si="8"/>
        <v>0</v>
      </c>
    </row>
    <row r="69" spans="1:18" ht="15">
      <c r="A69" s="111">
        <v>56</v>
      </c>
      <c r="B69" s="187">
        <f>'Cadastro de Inscrição'!B69</f>
        <v>0</v>
      </c>
      <c r="C69" s="185">
        <f>'Cadastro de Inscrição'!C69</f>
        <v>0</v>
      </c>
      <c r="D69" s="188">
        <f t="shared" si="9"/>
        <v>0</v>
      </c>
      <c r="E69" s="183">
        <f t="shared" si="5"/>
        <v>0</v>
      </c>
      <c r="F69" s="180">
        <f>IF('Cadastro de Inscrição'!M69="SIM",$F$13,0)</f>
        <v>0</v>
      </c>
      <c r="G69" s="153">
        <f>IF('Cadastro de Inscrição'!P69="SIM",$G$13,0)</f>
        <v>0</v>
      </c>
      <c r="H69" s="153">
        <f>IF('Cadastro de Inscrição'!Q69="SIM",$H$13,0)</f>
        <v>0</v>
      </c>
      <c r="I69" s="153">
        <f>IF('Cadastro de Inscrição'!R69="SIM",$I$13,0)</f>
        <v>0</v>
      </c>
      <c r="J69" s="8"/>
      <c r="K69" s="8"/>
      <c r="L69" s="154">
        <f t="shared" si="10"/>
        <v>0</v>
      </c>
      <c r="M69" s="155">
        <f t="shared" si="11"/>
        <v>0</v>
      </c>
      <c r="N69" s="155">
        <f t="shared" si="6"/>
        <v>0</v>
      </c>
      <c r="O69" s="156">
        <f t="shared" si="7"/>
        <v>0</v>
      </c>
      <c r="P69" s="157">
        <f t="shared" si="3"/>
        <v>0</v>
      </c>
      <c r="Q69" s="160">
        <f t="shared" si="4"/>
        <v>0</v>
      </c>
      <c r="R69" s="159">
        <f t="shared" si="8"/>
        <v>0</v>
      </c>
    </row>
    <row r="70" spans="1:18" ht="15">
      <c r="A70" s="111">
        <v>57</v>
      </c>
      <c r="B70" s="187">
        <f>'Cadastro de Inscrição'!B70</f>
        <v>0</v>
      </c>
      <c r="C70" s="185">
        <f>'Cadastro de Inscrição'!C70</f>
        <v>0</v>
      </c>
      <c r="D70" s="188">
        <f t="shared" si="9"/>
        <v>0</v>
      </c>
      <c r="E70" s="183">
        <f t="shared" si="5"/>
        <v>0</v>
      </c>
      <c r="F70" s="180">
        <f>IF('Cadastro de Inscrição'!M70="SIM",$F$13,0)</f>
        <v>0</v>
      </c>
      <c r="G70" s="153">
        <f>IF('Cadastro de Inscrição'!P70="SIM",$G$13,0)</f>
        <v>0</v>
      </c>
      <c r="H70" s="153">
        <f>IF('Cadastro de Inscrição'!Q70="SIM",$H$13,0)</f>
        <v>0</v>
      </c>
      <c r="I70" s="153">
        <f>IF('Cadastro de Inscrição'!R70="SIM",$I$13,0)</f>
        <v>0</v>
      </c>
      <c r="J70" s="8"/>
      <c r="K70" s="8"/>
      <c r="L70" s="154">
        <f t="shared" si="10"/>
        <v>0</v>
      </c>
      <c r="M70" s="155">
        <f t="shared" si="11"/>
        <v>0</v>
      </c>
      <c r="N70" s="155">
        <f t="shared" si="6"/>
        <v>0</v>
      </c>
      <c r="O70" s="156">
        <f t="shared" si="7"/>
        <v>0</v>
      </c>
      <c r="P70" s="157">
        <f t="shared" si="3"/>
        <v>0</v>
      </c>
      <c r="Q70" s="158">
        <f t="shared" si="4"/>
        <v>0</v>
      </c>
      <c r="R70" s="159">
        <f t="shared" si="8"/>
        <v>0</v>
      </c>
    </row>
    <row r="71" spans="1:18" ht="15">
      <c r="A71" s="111">
        <v>58</v>
      </c>
      <c r="B71" s="187">
        <f>'Cadastro de Inscrição'!B71</f>
        <v>0</v>
      </c>
      <c r="C71" s="185">
        <f>'Cadastro de Inscrição'!C71</f>
        <v>0</v>
      </c>
      <c r="D71" s="188">
        <f t="shared" si="9"/>
        <v>0</v>
      </c>
      <c r="E71" s="183">
        <f t="shared" si="5"/>
        <v>0</v>
      </c>
      <c r="F71" s="180">
        <f>IF('Cadastro de Inscrição'!M71="SIM",$F$13,0)</f>
        <v>0</v>
      </c>
      <c r="G71" s="153">
        <f>IF('Cadastro de Inscrição'!P71="SIM",$G$13,0)</f>
        <v>0</v>
      </c>
      <c r="H71" s="153">
        <f>IF('Cadastro de Inscrição'!Q71="SIM",$H$13,0)</f>
        <v>0</v>
      </c>
      <c r="I71" s="153">
        <f>IF('Cadastro de Inscrição'!R71="SIM",$I$13,0)</f>
        <v>0</v>
      </c>
      <c r="J71" s="8"/>
      <c r="K71" s="8"/>
      <c r="L71" s="154">
        <f t="shared" si="10"/>
        <v>0</v>
      </c>
      <c r="M71" s="155">
        <f t="shared" si="11"/>
        <v>0</v>
      </c>
      <c r="N71" s="155">
        <f t="shared" si="6"/>
        <v>0</v>
      </c>
      <c r="O71" s="156">
        <f t="shared" si="7"/>
        <v>0</v>
      </c>
      <c r="P71" s="157">
        <f t="shared" si="3"/>
        <v>0</v>
      </c>
      <c r="Q71" s="160">
        <f t="shared" si="4"/>
        <v>0</v>
      </c>
      <c r="R71" s="159">
        <f t="shared" si="8"/>
        <v>0</v>
      </c>
    </row>
    <row r="72" spans="1:18" ht="15">
      <c r="A72" s="111">
        <v>59</v>
      </c>
      <c r="B72" s="187">
        <f>'Cadastro de Inscrição'!B72</f>
        <v>0</v>
      </c>
      <c r="C72" s="185">
        <f>'Cadastro de Inscrição'!C72</f>
        <v>0</v>
      </c>
      <c r="D72" s="188">
        <f t="shared" si="9"/>
        <v>0</v>
      </c>
      <c r="E72" s="183">
        <f t="shared" si="5"/>
        <v>0</v>
      </c>
      <c r="F72" s="180">
        <f>IF('Cadastro de Inscrição'!M72="SIM",$F$13,0)</f>
        <v>0</v>
      </c>
      <c r="G72" s="153">
        <f>IF('Cadastro de Inscrição'!P72="SIM",$G$13,0)</f>
        <v>0</v>
      </c>
      <c r="H72" s="153">
        <f>IF('Cadastro de Inscrição'!Q72="SIM",$H$13,0)</f>
        <v>0</v>
      </c>
      <c r="I72" s="153">
        <f>IF('Cadastro de Inscrição'!R72="SIM",$I$13,0)</f>
        <v>0</v>
      </c>
      <c r="J72" s="8"/>
      <c r="K72" s="8"/>
      <c r="L72" s="154">
        <f t="shared" si="10"/>
        <v>0</v>
      </c>
      <c r="M72" s="155">
        <f t="shared" si="11"/>
        <v>0</v>
      </c>
      <c r="N72" s="155">
        <f t="shared" si="6"/>
        <v>0</v>
      </c>
      <c r="O72" s="156">
        <f t="shared" si="7"/>
        <v>0</v>
      </c>
      <c r="P72" s="157">
        <f t="shared" si="3"/>
        <v>0</v>
      </c>
      <c r="Q72" s="160">
        <f t="shared" si="4"/>
        <v>0</v>
      </c>
      <c r="R72" s="159">
        <f t="shared" si="8"/>
        <v>0</v>
      </c>
    </row>
    <row r="73" spans="1:18" ht="15">
      <c r="A73" s="111">
        <v>60</v>
      </c>
      <c r="B73" s="187">
        <f>'Cadastro de Inscrição'!B73</f>
        <v>0</v>
      </c>
      <c r="C73" s="185">
        <f>'Cadastro de Inscrição'!C73</f>
        <v>0</v>
      </c>
      <c r="D73" s="188">
        <f t="shared" si="9"/>
        <v>0</v>
      </c>
      <c r="E73" s="183">
        <f t="shared" si="5"/>
        <v>0</v>
      </c>
      <c r="F73" s="180">
        <f>IF('Cadastro de Inscrição'!M73="SIM",$F$13,0)</f>
        <v>0</v>
      </c>
      <c r="G73" s="153">
        <f>IF('Cadastro de Inscrição'!P73="SIM",$G$13,0)</f>
        <v>0</v>
      </c>
      <c r="H73" s="153">
        <f>IF('Cadastro de Inscrição'!Q73="SIM",$H$13,0)</f>
        <v>0</v>
      </c>
      <c r="I73" s="153">
        <f>IF('Cadastro de Inscrição'!R73="SIM",$I$13,0)</f>
        <v>0</v>
      </c>
      <c r="J73" s="8"/>
      <c r="K73" s="8"/>
      <c r="L73" s="154">
        <f t="shared" si="10"/>
        <v>0</v>
      </c>
      <c r="M73" s="155">
        <f t="shared" si="11"/>
        <v>0</v>
      </c>
      <c r="N73" s="155">
        <f t="shared" si="6"/>
        <v>0</v>
      </c>
      <c r="O73" s="156">
        <f t="shared" si="7"/>
        <v>0</v>
      </c>
      <c r="P73" s="157">
        <f t="shared" si="3"/>
        <v>0</v>
      </c>
      <c r="Q73" s="160">
        <f t="shared" si="4"/>
        <v>0</v>
      </c>
      <c r="R73" s="159">
        <f t="shared" si="8"/>
        <v>0</v>
      </c>
    </row>
    <row r="74" spans="1:18" ht="15">
      <c r="A74" s="111">
        <v>61</v>
      </c>
      <c r="B74" s="187">
        <f>'Cadastro de Inscrição'!B74</f>
        <v>0</v>
      </c>
      <c r="C74" s="185">
        <f>'Cadastro de Inscrição'!C74</f>
        <v>0</v>
      </c>
      <c r="D74" s="188">
        <f t="shared" si="9"/>
        <v>0</v>
      </c>
      <c r="E74" s="183">
        <f t="shared" si="5"/>
        <v>0</v>
      </c>
      <c r="F74" s="180">
        <f>IF('Cadastro de Inscrição'!M74="SIM",$F$13,0)</f>
        <v>0</v>
      </c>
      <c r="G74" s="153">
        <f>IF('Cadastro de Inscrição'!P74="SIM",$G$13,0)</f>
        <v>0</v>
      </c>
      <c r="H74" s="153">
        <f>IF('Cadastro de Inscrição'!Q74="SIM",$H$13,0)</f>
        <v>0</v>
      </c>
      <c r="I74" s="153">
        <f>IF('Cadastro de Inscrição'!R74="SIM",$I$13,0)</f>
        <v>0</v>
      </c>
      <c r="J74" s="8"/>
      <c r="K74" s="8"/>
      <c r="L74" s="154">
        <f t="shared" si="10"/>
        <v>0</v>
      </c>
      <c r="M74" s="155">
        <f t="shared" si="11"/>
        <v>0</v>
      </c>
      <c r="N74" s="155">
        <f t="shared" si="6"/>
        <v>0</v>
      </c>
      <c r="O74" s="156">
        <f t="shared" si="7"/>
        <v>0</v>
      </c>
      <c r="P74" s="157">
        <f t="shared" si="3"/>
        <v>0</v>
      </c>
      <c r="Q74" s="158">
        <f t="shared" si="4"/>
        <v>0</v>
      </c>
      <c r="R74" s="159">
        <f t="shared" si="8"/>
        <v>0</v>
      </c>
    </row>
    <row r="75" spans="1:18" ht="15">
      <c r="A75" s="111">
        <v>62</v>
      </c>
      <c r="B75" s="187">
        <f>'Cadastro de Inscrição'!B75</f>
        <v>0</v>
      </c>
      <c r="C75" s="185">
        <f>'Cadastro de Inscrição'!C75</f>
        <v>0</v>
      </c>
      <c r="D75" s="188">
        <f t="shared" si="9"/>
        <v>0</v>
      </c>
      <c r="E75" s="183">
        <f t="shared" si="5"/>
        <v>0</v>
      </c>
      <c r="F75" s="180">
        <f>IF('Cadastro de Inscrição'!M75="SIM",$F$13,0)</f>
        <v>0</v>
      </c>
      <c r="G75" s="153">
        <f>IF('Cadastro de Inscrição'!P75="SIM",$G$13,0)</f>
        <v>0</v>
      </c>
      <c r="H75" s="153">
        <f>IF('Cadastro de Inscrição'!Q75="SIM",$H$13,0)</f>
        <v>0</v>
      </c>
      <c r="I75" s="153">
        <f>IF('Cadastro de Inscrição'!R75="SIM",$I$13,0)</f>
        <v>0</v>
      </c>
      <c r="J75" s="8"/>
      <c r="K75" s="8"/>
      <c r="L75" s="154">
        <f t="shared" si="10"/>
        <v>0</v>
      </c>
      <c r="M75" s="155">
        <f t="shared" si="11"/>
        <v>0</v>
      </c>
      <c r="N75" s="155">
        <f t="shared" si="6"/>
        <v>0</v>
      </c>
      <c r="O75" s="156">
        <f t="shared" si="7"/>
        <v>0</v>
      </c>
      <c r="P75" s="157">
        <f t="shared" si="3"/>
        <v>0</v>
      </c>
      <c r="Q75" s="160">
        <f t="shared" si="4"/>
        <v>0</v>
      </c>
      <c r="R75" s="159">
        <f t="shared" si="8"/>
        <v>0</v>
      </c>
    </row>
    <row r="76" spans="1:18" ht="15">
      <c r="A76" s="111">
        <v>63</v>
      </c>
      <c r="B76" s="187">
        <f>'Cadastro de Inscrição'!B76</f>
        <v>0</v>
      </c>
      <c r="C76" s="185">
        <f>'Cadastro de Inscrição'!C76</f>
        <v>0</v>
      </c>
      <c r="D76" s="188">
        <f t="shared" si="9"/>
        <v>0</v>
      </c>
      <c r="E76" s="183">
        <f t="shared" si="5"/>
        <v>0</v>
      </c>
      <c r="F76" s="180">
        <f>IF('Cadastro de Inscrição'!M76="SIM",$F$13,0)</f>
        <v>0</v>
      </c>
      <c r="G76" s="153">
        <f>IF('Cadastro de Inscrição'!P76="SIM",$G$13,0)</f>
        <v>0</v>
      </c>
      <c r="H76" s="153">
        <f>IF('Cadastro de Inscrição'!Q76="SIM",$H$13,0)</f>
        <v>0</v>
      </c>
      <c r="I76" s="153">
        <f>IF('Cadastro de Inscrição'!R76="SIM",$I$13,0)</f>
        <v>0</v>
      </c>
      <c r="J76" s="8"/>
      <c r="K76" s="8"/>
      <c r="L76" s="154">
        <f t="shared" si="10"/>
        <v>0</v>
      </c>
      <c r="M76" s="155">
        <f t="shared" si="11"/>
        <v>0</v>
      </c>
      <c r="N76" s="155">
        <f t="shared" si="6"/>
        <v>0</v>
      </c>
      <c r="O76" s="156">
        <f t="shared" si="7"/>
        <v>0</v>
      </c>
      <c r="P76" s="157">
        <f t="shared" si="3"/>
        <v>0</v>
      </c>
      <c r="Q76" s="160">
        <f t="shared" si="4"/>
        <v>0</v>
      </c>
      <c r="R76" s="159">
        <f t="shared" si="8"/>
        <v>0</v>
      </c>
    </row>
    <row r="77" spans="1:18" ht="15">
      <c r="A77" s="111">
        <v>64</v>
      </c>
      <c r="B77" s="187">
        <f>'Cadastro de Inscrição'!B77</f>
        <v>0</v>
      </c>
      <c r="C77" s="185">
        <f>'Cadastro de Inscrição'!C77</f>
        <v>0</v>
      </c>
      <c r="D77" s="188">
        <f t="shared" si="9"/>
        <v>0</v>
      </c>
      <c r="E77" s="183">
        <f t="shared" si="5"/>
        <v>0</v>
      </c>
      <c r="F77" s="180">
        <f>IF('Cadastro de Inscrição'!M77="SIM",$F$13,0)</f>
        <v>0</v>
      </c>
      <c r="G77" s="153">
        <f>IF('Cadastro de Inscrição'!P77="SIM",$G$13,0)</f>
        <v>0</v>
      </c>
      <c r="H77" s="153">
        <f>IF('Cadastro de Inscrição'!Q77="SIM",$H$13,0)</f>
        <v>0</v>
      </c>
      <c r="I77" s="153">
        <f>IF('Cadastro de Inscrição'!R77="SIM",$I$13,0)</f>
        <v>0</v>
      </c>
      <c r="J77" s="8"/>
      <c r="K77" s="8"/>
      <c r="L77" s="154">
        <f t="shared" si="10"/>
        <v>0</v>
      </c>
      <c r="M77" s="155">
        <f t="shared" si="11"/>
        <v>0</v>
      </c>
      <c r="N77" s="155">
        <f t="shared" si="6"/>
        <v>0</v>
      </c>
      <c r="O77" s="156">
        <f t="shared" si="7"/>
        <v>0</v>
      </c>
      <c r="P77" s="157">
        <f t="shared" si="3"/>
        <v>0</v>
      </c>
      <c r="Q77" s="160">
        <f t="shared" si="4"/>
        <v>0</v>
      </c>
      <c r="R77" s="159">
        <f t="shared" si="8"/>
        <v>0</v>
      </c>
    </row>
    <row r="78" spans="1:18" ht="15">
      <c r="A78" s="111">
        <v>65</v>
      </c>
      <c r="B78" s="187">
        <f>'Cadastro de Inscrição'!B78</f>
        <v>0</v>
      </c>
      <c r="C78" s="185">
        <f>'Cadastro de Inscrição'!C78</f>
        <v>0</v>
      </c>
      <c r="D78" s="188">
        <f aca="true" t="shared" si="12" ref="D78:D86">TREINADOR</f>
        <v>0</v>
      </c>
      <c r="E78" s="183">
        <f t="shared" si="5"/>
        <v>0</v>
      </c>
      <c r="F78" s="180">
        <f>IF('Cadastro de Inscrição'!M78="SIM",$F$13,0)</f>
        <v>0</v>
      </c>
      <c r="G78" s="153">
        <f>IF('Cadastro de Inscrição'!P78="SIM",$G$13,0)</f>
        <v>0</v>
      </c>
      <c r="H78" s="153">
        <f>IF('Cadastro de Inscrição'!Q78="SIM",$H$13,0)</f>
        <v>0</v>
      </c>
      <c r="I78" s="153">
        <f>IF('Cadastro de Inscrição'!R78="SIM",$I$13,0)</f>
        <v>0</v>
      </c>
      <c r="J78" s="8"/>
      <c r="K78" s="8"/>
      <c r="L78" s="154">
        <f aca="true" t="shared" si="13" ref="L78:L86">IF(B78=0,0,$L$13)</f>
        <v>0</v>
      </c>
      <c r="M78" s="155">
        <f aca="true" t="shared" si="14" ref="M78:M86">IF(F78=0,0,$M$13)</f>
        <v>0</v>
      </c>
      <c r="N78" s="155">
        <f t="shared" si="6"/>
        <v>0</v>
      </c>
      <c r="O78" s="156">
        <f t="shared" si="7"/>
        <v>0</v>
      </c>
      <c r="P78" s="157">
        <f aca="true" t="shared" si="15" ref="P78:P86">O78*$E$6</f>
        <v>0</v>
      </c>
      <c r="Q78" s="158">
        <f aca="true" t="shared" si="16" ref="Q78:Q86">P78*0.38%</f>
        <v>0</v>
      </c>
      <c r="R78" s="159">
        <f t="shared" si="8"/>
        <v>0</v>
      </c>
    </row>
    <row r="79" spans="1:18" ht="15">
      <c r="A79" s="111">
        <v>66</v>
      </c>
      <c r="B79" s="187">
        <f>'Cadastro de Inscrição'!B79</f>
        <v>0</v>
      </c>
      <c r="C79" s="185">
        <f>'Cadastro de Inscrição'!C79</f>
        <v>0</v>
      </c>
      <c r="D79" s="188">
        <f t="shared" si="12"/>
        <v>0</v>
      </c>
      <c r="E79" s="183">
        <f aca="true" t="shared" si="17" ref="E79:E86">IF(B79=0,0,$E$13)</f>
        <v>0</v>
      </c>
      <c r="F79" s="180">
        <f>IF('Cadastro de Inscrição'!M79="SIM",$F$13,0)</f>
        <v>0</v>
      </c>
      <c r="G79" s="153">
        <f>IF('Cadastro de Inscrição'!P79="SIM",$G$13,0)</f>
        <v>0</v>
      </c>
      <c r="H79" s="153">
        <f>IF('Cadastro de Inscrição'!Q79="SIM",$H$13,0)</f>
        <v>0</v>
      </c>
      <c r="I79" s="153">
        <f>IF('Cadastro de Inscrição'!R79="SIM",$I$13,0)</f>
        <v>0</v>
      </c>
      <c r="J79" s="8"/>
      <c r="K79" s="8"/>
      <c r="L79" s="154">
        <f t="shared" si="13"/>
        <v>0</v>
      </c>
      <c r="M79" s="155">
        <f t="shared" si="14"/>
        <v>0</v>
      </c>
      <c r="N79" s="155">
        <f aca="true" t="shared" si="18" ref="N79:N86">IF(G79=0,0,50)+IF(H79=0,0,50)+IF(I79=0,0,100)</f>
        <v>0</v>
      </c>
      <c r="O79" s="156">
        <f aca="true" t="shared" si="19" ref="O79:O86">SUM(L79:N79)</f>
        <v>0</v>
      </c>
      <c r="P79" s="157">
        <f t="shared" si="15"/>
        <v>0</v>
      </c>
      <c r="Q79" s="160">
        <f t="shared" si="16"/>
        <v>0</v>
      </c>
      <c r="R79" s="159">
        <f aca="true" t="shared" si="20" ref="R79:R86">P79+Q79</f>
        <v>0</v>
      </c>
    </row>
    <row r="80" spans="1:18" ht="15">
      <c r="A80" s="111">
        <v>67</v>
      </c>
      <c r="B80" s="187">
        <f>'Cadastro de Inscrição'!B80</f>
        <v>0</v>
      </c>
      <c r="C80" s="185">
        <f>'Cadastro de Inscrição'!C80</f>
        <v>0</v>
      </c>
      <c r="D80" s="188">
        <f t="shared" si="12"/>
        <v>0</v>
      </c>
      <c r="E80" s="183">
        <f t="shared" si="17"/>
        <v>0</v>
      </c>
      <c r="F80" s="180">
        <f>IF('Cadastro de Inscrição'!M80="SIM",$F$13,0)</f>
        <v>0</v>
      </c>
      <c r="G80" s="153">
        <f>IF('Cadastro de Inscrição'!P80="SIM",$G$13,0)</f>
        <v>0</v>
      </c>
      <c r="H80" s="153">
        <f>IF('Cadastro de Inscrição'!Q80="SIM",$H$13,0)</f>
        <v>0</v>
      </c>
      <c r="I80" s="153">
        <f>IF('Cadastro de Inscrição'!R80="SIM",$I$13,0)</f>
        <v>0</v>
      </c>
      <c r="J80" s="8"/>
      <c r="K80" s="8"/>
      <c r="L80" s="154">
        <f t="shared" si="13"/>
        <v>0</v>
      </c>
      <c r="M80" s="155">
        <f t="shared" si="14"/>
        <v>0</v>
      </c>
      <c r="N80" s="155">
        <f t="shared" si="18"/>
        <v>0</v>
      </c>
      <c r="O80" s="156">
        <f t="shared" si="19"/>
        <v>0</v>
      </c>
      <c r="P80" s="157">
        <f t="shared" si="15"/>
        <v>0</v>
      </c>
      <c r="Q80" s="160">
        <f t="shared" si="16"/>
        <v>0</v>
      </c>
      <c r="R80" s="159">
        <f t="shared" si="20"/>
        <v>0</v>
      </c>
    </row>
    <row r="81" spans="1:18" ht="15">
      <c r="A81" s="111">
        <v>68</v>
      </c>
      <c r="B81" s="187">
        <f>'Cadastro de Inscrição'!B81</f>
        <v>0</v>
      </c>
      <c r="C81" s="185">
        <f>'Cadastro de Inscrição'!C81</f>
        <v>0</v>
      </c>
      <c r="D81" s="188">
        <f t="shared" si="12"/>
        <v>0</v>
      </c>
      <c r="E81" s="183">
        <f t="shared" si="17"/>
        <v>0</v>
      </c>
      <c r="F81" s="180">
        <f>IF('Cadastro de Inscrição'!M81="SIM",$F$13,0)</f>
        <v>0</v>
      </c>
      <c r="G81" s="153">
        <f>IF('Cadastro de Inscrição'!P81="SIM",$G$13,0)</f>
        <v>0</v>
      </c>
      <c r="H81" s="153">
        <f>IF('Cadastro de Inscrição'!Q81="SIM",$H$13,0)</f>
        <v>0</v>
      </c>
      <c r="I81" s="153">
        <f>IF('Cadastro de Inscrição'!R81="SIM",$I$13,0)</f>
        <v>0</v>
      </c>
      <c r="J81" s="8"/>
      <c r="K81" s="8"/>
      <c r="L81" s="154">
        <f t="shared" si="13"/>
        <v>0</v>
      </c>
      <c r="M81" s="155">
        <f t="shared" si="14"/>
        <v>0</v>
      </c>
      <c r="N81" s="155">
        <f t="shared" si="18"/>
        <v>0</v>
      </c>
      <c r="O81" s="156">
        <f t="shared" si="19"/>
        <v>0</v>
      </c>
      <c r="P81" s="157">
        <f t="shared" si="15"/>
        <v>0</v>
      </c>
      <c r="Q81" s="160">
        <f t="shared" si="16"/>
        <v>0</v>
      </c>
      <c r="R81" s="159">
        <f t="shared" si="20"/>
        <v>0</v>
      </c>
    </row>
    <row r="82" spans="1:18" ht="15">
      <c r="A82" s="111">
        <v>69</v>
      </c>
      <c r="B82" s="187">
        <f>'Cadastro de Inscrição'!B82</f>
        <v>0</v>
      </c>
      <c r="C82" s="185">
        <f>'Cadastro de Inscrição'!C82</f>
        <v>0</v>
      </c>
      <c r="D82" s="188">
        <f t="shared" si="12"/>
        <v>0</v>
      </c>
      <c r="E82" s="183">
        <f t="shared" si="17"/>
        <v>0</v>
      </c>
      <c r="F82" s="180">
        <f>IF('Cadastro de Inscrição'!M82="SIM",$F$13,0)</f>
        <v>0</v>
      </c>
      <c r="G82" s="153">
        <f>IF('Cadastro de Inscrição'!P82="SIM",$G$13,0)</f>
        <v>0</v>
      </c>
      <c r="H82" s="153">
        <f>IF('Cadastro de Inscrição'!Q82="SIM",$H$13,0)</f>
        <v>0</v>
      </c>
      <c r="I82" s="153">
        <f>IF('Cadastro de Inscrição'!R82="SIM",$I$13,0)</f>
        <v>0</v>
      </c>
      <c r="J82" s="8"/>
      <c r="K82" s="8"/>
      <c r="L82" s="154">
        <f t="shared" si="13"/>
        <v>0</v>
      </c>
      <c r="M82" s="155">
        <f t="shared" si="14"/>
        <v>0</v>
      </c>
      <c r="N82" s="155">
        <f t="shared" si="18"/>
        <v>0</v>
      </c>
      <c r="O82" s="156">
        <f t="shared" si="19"/>
        <v>0</v>
      </c>
      <c r="P82" s="157">
        <f t="shared" si="15"/>
        <v>0</v>
      </c>
      <c r="Q82" s="158">
        <f t="shared" si="16"/>
        <v>0</v>
      </c>
      <c r="R82" s="159">
        <f t="shared" si="20"/>
        <v>0</v>
      </c>
    </row>
    <row r="83" spans="1:18" ht="15">
      <c r="A83" s="111">
        <v>70</v>
      </c>
      <c r="B83" s="187">
        <f>'Cadastro de Inscrição'!B83</f>
        <v>0</v>
      </c>
      <c r="C83" s="185">
        <f>'Cadastro de Inscrição'!C83</f>
        <v>0</v>
      </c>
      <c r="D83" s="188">
        <f t="shared" si="12"/>
        <v>0</v>
      </c>
      <c r="E83" s="183">
        <f t="shared" si="17"/>
        <v>0</v>
      </c>
      <c r="F83" s="180">
        <f>IF('Cadastro de Inscrição'!M83="SIM",$F$13,0)</f>
        <v>0</v>
      </c>
      <c r="G83" s="153">
        <f>IF('Cadastro de Inscrição'!P83="SIM",$G$13,0)</f>
        <v>0</v>
      </c>
      <c r="H83" s="153">
        <f>IF('Cadastro de Inscrição'!Q83="SIM",$H$13,0)</f>
        <v>0</v>
      </c>
      <c r="I83" s="153">
        <f>IF('Cadastro de Inscrição'!R83="SIM",$I$13,0)</f>
        <v>0</v>
      </c>
      <c r="J83" s="8"/>
      <c r="K83" s="8"/>
      <c r="L83" s="154">
        <f t="shared" si="13"/>
        <v>0</v>
      </c>
      <c r="M83" s="155">
        <f t="shared" si="14"/>
        <v>0</v>
      </c>
      <c r="N83" s="155">
        <f t="shared" si="18"/>
        <v>0</v>
      </c>
      <c r="O83" s="156">
        <f t="shared" si="19"/>
        <v>0</v>
      </c>
      <c r="P83" s="157">
        <f t="shared" si="15"/>
        <v>0</v>
      </c>
      <c r="Q83" s="160">
        <f t="shared" si="16"/>
        <v>0</v>
      </c>
      <c r="R83" s="159">
        <f t="shared" si="20"/>
        <v>0</v>
      </c>
    </row>
    <row r="84" spans="1:18" ht="15">
      <c r="A84" s="111">
        <v>71</v>
      </c>
      <c r="B84" s="187">
        <f>'Cadastro de Inscrição'!B84</f>
        <v>0</v>
      </c>
      <c r="C84" s="185">
        <f>'Cadastro de Inscrição'!C84</f>
        <v>0</v>
      </c>
      <c r="D84" s="188">
        <f t="shared" si="12"/>
        <v>0</v>
      </c>
      <c r="E84" s="183">
        <f t="shared" si="17"/>
        <v>0</v>
      </c>
      <c r="F84" s="180">
        <f>IF('Cadastro de Inscrição'!M84="SIM",$F$13,0)</f>
        <v>0</v>
      </c>
      <c r="G84" s="153">
        <f>IF('Cadastro de Inscrição'!P84="SIM",$G$13,0)</f>
        <v>0</v>
      </c>
      <c r="H84" s="153">
        <f>IF('Cadastro de Inscrição'!Q84="SIM",$H$13,0)</f>
        <v>0</v>
      </c>
      <c r="I84" s="153">
        <f>IF('Cadastro de Inscrição'!R84="SIM",$I$13,0)</f>
        <v>0</v>
      </c>
      <c r="J84" s="8"/>
      <c r="K84" s="8"/>
      <c r="L84" s="154">
        <f t="shared" si="13"/>
        <v>0</v>
      </c>
      <c r="M84" s="155">
        <f t="shared" si="14"/>
        <v>0</v>
      </c>
      <c r="N84" s="155">
        <f t="shared" si="18"/>
        <v>0</v>
      </c>
      <c r="O84" s="156">
        <f t="shared" si="19"/>
        <v>0</v>
      </c>
      <c r="P84" s="157">
        <f t="shared" si="15"/>
        <v>0</v>
      </c>
      <c r="Q84" s="160">
        <f t="shared" si="16"/>
        <v>0</v>
      </c>
      <c r="R84" s="159">
        <f t="shared" si="20"/>
        <v>0</v>
      </c>
    </row>
    <row r="85" spans="1:18" ht="15">
      <c r="A85" s="111">
        <v>72</v>
      </c>
      <c r="B85" s="187">
        <f>'Cadastro de Inscrição'!B85</f>
        <v>0</v>
      </c>
      <c r="C85" s="185">
        <f>'Cadastro de Inscrição'!C85</f>
        <v>0</v>
      </c>
      <c r="D85" s="188">
        <f t="shared" si="12"/>
        <v>0</v>
      </c>
      <c r="E85" s="183">
        <f t="shared" si="17"/>
        <v>0</v>
      </c>
      <c r="F85" s="180">
        <f>IF('Cadastro de Inscrição'!M85="SIM",$F$13,0)</f>
        <v>0</v>
      </c>
      <c r="G85" s="153">
        <f>IF('Cadastro de Inscrição'!P85="SIM",$G$13,0)</f>
        <v>0</v>
      </c>
      <c r="H85" s="153">
        <f>IF('Cadastro de Inscrição'!Q85="SIM",$H$13,0)</f>
        <v>0</v>
      </c>
      <c r="I85" s="153">
        <f>IF('Cadastro de Inscrição'!R85="SIM",$I$13,0)</f>
        <v>0</v>
      </c>
      <c r="J85" s="8"/>
      <c r="K85" s="8"/>
      <c r="L85" s="154">
        <f t="shared" si="13"/>
        <v>0</v>
      </c>
      <c r="M85" s="155">
        <f t="shared" si="14"/>
        <v>0</v>
      </c>
      <c r="N85" s="155">
        <f t="shared" si="18"/>
        <v>0</v>
      </c>
      <c r="O85" s="156">
        <f t="shared" si="19"/>
        <v>0</v>
      </c>
      <c r="P85" s="157">
        <f t="shared" si="15"/>
        <v>0</v>
      </c>
      <c r="Q85" s="160">
        <f t="shared" si="16"/>
        <v>0</v>
      </c>
      <c r="R85" s="159">
        <f t="shared" si="20"/>
        <v>0</v>
      </c>
    </row>
    <row r="86" spans="1:18" ht="15.75" thickBot="1">
      <c r="A86" s="112">
        <v>73</v>
      </c>
      <c r="B86" s="189">
        <f>'Cadastro de Inscrição'!B86</f>
        <v>0</v>
      </c>
      <c r="C86" s="190">
        <f>'Cadastro de Inscrição'!C86</f>
        <v>0</v>
      </c>
      <c r="D86" s="191">
        <f t="shared" si="12"/>
        <v>0</v>
      </c>
      <c r="E86" s="184">
        <f t="shared" si="17"/>
        <v>0</v>
      </c>
      <c r="F86" s="181">
        <f>IF('Cadastro de Inscrição'!M86="SIM",$F$13,0)</f>
        <v>0</v>
      </c>
      <c r="G86" s="170">
        <f>IF('Cadastro de Inscrição'!P86="SIM",$G$13,0)</f>
        <v>0</v>
      </c>
      <c r="H86" s="170">
        <f>IF('Cadastro de Inscrição'!Q86="SIM",$H$13,0)</f>
        <v>0</v>
      </c>
      <c r="I86" s="153">
        <f>IF('Cadastro de Inscrição'!R86="SIM",$I$13,0)</f>
        <v>0</v>
      </c>
      <c r="J86" s="8"/>
      <c r="K86" s="8"/>
      <c r="L86" s="154">
        <f t="shared" si="13"/>
        <v>0</v>
      </c>
      <c r="M86" s="155">
        <f t="shared" si="14"/>
        <v>0</v>
      </c>
      <c r="N86" s="155">
        <f t="shared" si="18"/>
        <v>0</v>
      </c>
      <c r="O86" s="156">
        <f t="shared" si="19"/>
        <v>0</v>
      </c>
      <c r="P86" s="157">
        <f t="shared" si="15"/>
        <v>0</v>
      </c>
      <c r="Q86" s="158">
        <f t="shared" si="16"/>
        <v>0</v>
      </c>
      <c r="R86" s="159">
        <f t="shared" si="20"/>
        <v>0</v>
      </c>
    </row>
    <row r="87" spans="1:18" ht="15.75" thickBot="1">
      <c r="A87" s="11"/>
      <c r="B87" s="8"/>
      <c r="C87" s="8"/>
      <c r="D87" s="8"/>
      <c r="E87" s="178">
        <f aca="true" t="shared" si="21" ref="E87:I87">SUM(E14:E86)</f>
        <v>0</v>
      </c>
      <c r="F87" s="178">
        <f t="shared" si="21"/>
        <v>0</v>
      </c>
      <c r="G87" s="161">
        <f aca="true" t="shared" si="22" ref="G87:H87">SUM(G14:G86)</f>
        <v>0</v>
      </c>
      <c r="H87" s="161">
        <f t="shared" si="22"/>
        <v>0</v>
      </c>
      <c r="I87" s="161">
        <f t="shared" si="21"/>
        <v>0</v>
      </c>
      <c r="J87" s="8"/>
      <c r="K87" s="8"/>
      <c r="L87" s="162">
        <f aca="true" t="shared" si="23" ref="L87:R87">SUM(L14:L86)</f>
        <v>0</v>
      </c>
      <c r="M87" s="162">
        <f t="shared" si="23"/>
        <v>0</v>
      </c>
      <c r="N87" s="162">
        <f t="shared" si="23"/>
        <v>0</v>
      </c>
      <c r="O87" s="162">
        <f t="shared" si="23"/>
        <v>0</v>
      </c>
      <c r="P87" s="163">
        <f t="shared" si="23"/>
        <v>0</v>
      </c>
      <c r="Q87" s="163">
        <f t="shared" si="23"/>
        <v>0</v>
      </c>
      <c r="R87" s="164">
        <f t="shared" si="23"/>
        <v>0</v>
      </c>
    </row>
    <row r="88" spans="1:18" ht="15">
      <c r="A88" s="11"/>
      <c r="B88" s="8"/>
      <c r="C88" s="8"/>
      <c r="D88" s="8"/>
      <c r="E88" s="11"/>
      <c r="F88" s="11"/>
      <c r="G88" s="8"/>
      <c r="H88" s="8"/>
      <c r="I88" s="8"/>
      <c r="J88" s="8"/>
      <c r="K88" s="8"/>
      <c r="L88" s="122"/>
      <c r="M88" s="122"/>
      <c r="N88" s="122"/>
      <c r="O88" s="122"/>
      <c r="P88" s="127"/>
      <c r="Q88" s="8"/>
      <c r="R88" s="8"/>
    </row>
    <row r="89" spans="1:16" s="91" customFormat="1" ht="15.75" thickBot="1">
      <c r="A89" s="165"/>
      <c r="E89" s="165"/>
      <c r="F89" s="165"/>
      <c r="L89" s="166"/>
      <c r="M89" s="166"/>
      <c r="N89" s="166"/>
      <c r="O89" s="166"/>
      <c r="P89" s="167"/>
    </row>
    <row r="90" spans="1:18" ht="16.5" thickBot="1">
      <c r="A90" s="247" t="s">
        <v>68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</row>
    <row r="91" spans="1:18" ht="75" customHeight="1" thickBot="1">
      <c r="A91" s="253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</row>
  </sheetData>
  <sheetProtection algorithmName="SHA-512" hashValue="kcy3m2dvaoTZxKLJMK4Z7yufW1JNcpi8+vqI+24hXNqKmk5SFrW4XlDOFWmgQ5s+VuQqkpzbS2Uhdk6ts18WKQ==" saltValue="jQus1ygiwUaUH+INL6kLCQ==" spinCount="100000" sheet="1" objects="1" scenarios="1"/>
  <mergeCells count="19">
    <mergeCell ref="A1:R2"/>
    <mergeCell ref="A3:R3"/>
    <mergeCell ref="B6:D6"/>
    <mergeCell ref="B7:D7"/>
    <mergeCell ref="L7:R7"/>
    <mergeCell ref="L8:R8"/>
    <mergeCell ref="Q11:Q12"/>
    <mergeCell ref="R11:R12"/>
    <mergeCell ref="B12:D12"/>
    <mergeCell ref="A90:R90"/>
    <mergeCell ref="A91:R91"/>
    <mergeCell ref="G11:I11"/>
    <mergeCell ref="L11:L12"/>
    <mergeCell ref="M11:M12"/>
    <mergeCell ref="N11:N12"/>
    <mergeCell ref="O11:O12"/>
    <mergeCell ref="P11:P12"/>
    <mergeCell ref="E11:E12"/>
    <mergeCell ref="F11:F1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 topLeftCell="A61">
      <selection activeCell="E63" sqref="E63"/>
    </sheetView>
  </sheetViews>
  <sheetFormatPr defaultColWidth="9.140625" defaultRowHeight="15"/>
  <cols>
    <col min="1" max="1" width="26.421875" style="0" customWidth="1"/>
    <col min="2" max="2" width="12.140625" style="1" customWidth="1"/>
    <col min="3" max="3" width="10.57421875" style="51" customWidth="1"/>
    <col min="4" max="4" width="14.421875" style="52" customWidth="1"/>
    <col min="5" max="5" width="47.28125" style="0" customWidth="1"/>
  </cols>
  <sheetData>
    <row r="1" spans="1:5" ht="15" customHeight="1">
      <c r="A1" s="229" t="s">
        <v>2</v>
      </c>
      <c r="B1" s="229"/>
      <c r="C1" s="229"/>
      <c r="D1" s="229"/>
      <c r="E1" s="229"/>
    </row>
    <row r="2" spans="1:5" ht="15" customHeight="1">
      <c r="A2" s="229"/>
      <c r="B2" s="229"/>
      <c r="C2" s="229"/>
      <c r="D2" s="229"/>
      <c r="E2" s="229"/>
    </row>
    <row r="3" spans="1:5" ht="17.25">
      <c r="A3" s="295" t="s">
        <v>18</v>
      </c>
      <c r="B3" s="295"/>
      <c r="C3" s="295"/>
      <c r="D3" s="295"/>
      <c r="E3" s="295"/>
    </row>
    <row r="4" spans="1:5" ht="7.5" customHeight="1">
      <c r="A4" s="294"/>
      <c r="B4" s="294"/>
      <c r="C4" s="294"/>
      <c r="D4" s="294"/>
      <c r="E4" s="294"/>
    </row>
    <row r="5" ht="15.75" thickBot="1"/>
    <row r="6" spans="1:5" s="3" customFormat="1" ht="31.5" customHeight="1" thickBot="1">
      <c r="A6" s="291" t="s">
        <v>9</v>
      </c>
      <c r="B6" s="292"/>
      <c r="C6" s="293">
        <f>'Cadastro de Inscrição'!C8:O8</f>
        <v>0</v>
      </c>
      <c r="D6" s="293"/>
      <c r="E6" s="293"/>
    </row>
    <row r="7" ht="15.75" thickBot="1"/>
    <row r="8" spans="1:5" s="4" customFormat="1" ht="45.75" thickBot="1">
      <c r="A8" s="14" t="s">
        <v>21</v>
      </c>
      <c r="B8" s="9" t="s">
        <v>19</v>
      </c>
      <c r="C8" s="15" t="s">
        <v>20</v>
      </c>
      <c r="D8" s="70" t="s">
        <v>10</v>
      </c>
      <c r="E8" s="73"/>
    </row>
    <row r="9" spans="1:5" ht="14.25" customHeight="1" thickBot="1">
      <c r="A9" s="61" t="s">
        <v>82</v>
      </c>
      <c r="B9" s="62"/>
      <c r="C9" s="62"/>
      <c r="D9" s="63"/>
      <c r="E9" s="28"/>
    </row>
    <row r="10" spans="1:5" s="3" customFormat="1" ht="15" customHeight="1">
      <c r="A10" s="19" t="s">
        <v>69</v>
      </c>
      <c r="B10" s="38"/>
      <c r="C10" s="53">
        <v>60</v>
      </c>
      <c r="D10" s="80">
        <f aca="true" t="shared" si="0" ref="D10:D22">B10*C10</f>
        <v>0</v>
      </c>
      <c r="E10" s="74"/>
    </row>
    <row r="11" spans="1:5" s="3" customFormat="1" ht="15" customHeight="1">
      <c r="A11" s="16" t="s">
        <v>70</v>
      </c>
      <c r="B11" s="39"/>
      <c r="C11" s="54">
        <v>60</v>
      </c>
      <c r="D11" s="81">
        <f t="shared" si="0"/>
        <v>0</v>
      </c>
      <c r="E11" s="68"/>
    </row>
    <row r="12" spans="1:5" s="3" customFormat="1" ht="15" customHeight="1">
      <c r="A12" s="16" t="s">
        <v>71</v>
      </c>
      <c r="B12" s="39"/>
      <c r="C12" s="17">
        <v>60</v>
      </c>
      <c r="D12" s="81">
        <f t="shared" si="0"/>
        <v>0</v>
      </c>
      <c r="E12" s="68"/>
    </row>
    <row r="13" spans="1:5" s="3" customFormat="1" ht="15" customHeight="1">
      <c r="A13" s="16" t="s">
        <v>72</v>
      </c>
      <c r="B13" s="39"/>
      <c r="C13" s="54">
        <v>60</v>
      </c>
      <c r="D13" s="81">
        <f t="shared" si="0"/>
        <v>0</v>
      </c>
      <c r="E13" s="68"/>
    </row>
    <row r="14" spans="1:5" s="3" customFormat="1" ht="15" customHeight="1">
      <c r="A14" s="16" t="s">
        <v>73</v>
      </c>
      <c r="B14" s="39"/>
      <c r="C14" s="54">
        <v>60</v>
      </c>
      <c r="D14" s="81">
        <f t="shared" si="0"/>
        <v>0</v>
      </c>
      <c r="E14" s="68"/>
    </row>
    <row r="15" spans="1:5" s="3" customFormat="1" ht="15" customHeight="1">
      <c r="A15" s="16" t="s">
        <v>74</v>
      </c>
      <c r="B15" s="39"/>
      <c r="C15" s="54">
        <v>60</v>
      </c>
      <c r="D15" s="81">
        <f t="shared" si="0"/>
        <v>0</v>
      </c>
      <c r="E15" s="68"/>
    </row>
    <row r="16" spans="1:5" s="3" customFormat="1" ht="15" customHeight="1">
      <c r="A16" s="16" t="s">
        <v>75</v>
      </c>
      <c r="B16" s="39"/>
      <c r="C16" s="54">
        <v>60</v>
      </c>
      <c r="D16" s="81">
        <f t="shared" si="0"/>
        <v>0</v>
      </c>
      <c r="E16" s="68"/>
    </row>
    <row r="17" spans="1:5" s="3" customFormat="1" ht="15" customHeight="1">
      <c r="A17" s="16" t="s">
        <v>76</v>
      </c>
      <c r="B17" s="39"/>
      <c r="C17" s="54">
        <v>60</v>
      </c>
      <c r="D17" s="81">
        <f t="shared" si="0"/>
        <v>0</v>
      </c>
      <c r="E17" s="68"/>
    </row>
    <row r="18" spans="1:5" s="3" customFormat="1" ht="15" customHeight="1">
      <c r="A18" s="16" t="s">
        <v>77</v>
      </c>
      <c r="B18" s="39"/>
      <c r="C18" s="54">
        <v>60</v>
      </c>
      <c r="D18" s="81">
        <f t="shared" si="0"/>
        <v>0</v>
      </c>
      <c r="E18" s="68"/>
    </row>
    <row r="19" spans="1:5" s="3" customFormat="1" ht="15" customHeight="1">
      <c r="A19" s="16" t="s">
        <v>78</v>
      </c>
      <c r="B19" s="39"/>
      <c r="C19" s="54">
        <v>60</v>
      </c>
      <c r="D19" s="81">
        <f t="shared" si="0"/>
        <v>0</v>
      </c>
      <c r="E19" s="68"/>
    </row>
    <row r="20" spans="1:5" s="3" customFormat="1" ht="15" customHeight="1">
      <c r="A20" s="16" t="s">
        <v>79</v>
      </c>
      <c r="B20" s="39"/>
      <c r="C20" s="54">
        <v>60</v>
      </c>
      <c r="D20" s="81">
        <f t="shared" si="0"/>
        <v>0</v>
      </c>
      <c r="E20" s="68"/>
    </row>
    <row r="21" spans="1:5" s="3" customFormat="1" ht="15" customHeight="1">
      <c r="A21" s="16" t="s">
        <v>80</v>
      </c>
      <c r="B21" s="41"/>
      <c r="C21" s="54">
        <v>60</v>
      </c>
      <c r="D21" s="81">
        <f t="shared" si="0"/>
        <v>0</v>
      </c>
      <c r="E21" s="68"/>
    </row>
    <row r="22" spans="1:5" s="3" customFormat="1" ht="15" customHeight="1" thickBot="1">
      <c r="A22" s="18" t="s">
        <v>81</v>
      </c>
      <c r="B22" s="40"/>
      <c r="C22" s="55">
        <v>60</v>
      </c>
      <c r="D22" s="82">
        <f t="shared" si="0"/>
        <v>0</v>
      </c>
      <c r="E22" s="68"/>
    </row>
    <row r="23" spans="1:5" ht="15.75" thickBot="1">
      <c r="A23" s="12" t="s">
        <v>22</v>
      </c>
      <c r="B23" s="20">
        <f>SUM(B10:B22)</f>
        <v>0</v>
      </c>
      <c r="C23" s="21" t="s">
        <v>8</v>
      </c>
      <c r="D23" s="71">
        <f>SUM(D10:D22)</f>
        <v>0</v>
      </c>
      <c r="E23" s="75"/>
    </row>
    <row r="24" spans="1:5" ht="5.25" customHeight="1" thickBot="1">
      <c r="A24" s="77"/>
      <c r="B24" s="78"/>
      <c r="C24" s="78"/>
      <c r="D24" s="79"/>
      <c r="E24" s="28"/>
    </row>
    <row r="25" spans="1:5" s="3" customFormat="1" ht="15" customHeight="1">
      <c r="A25" s="19" t="s">
        <v>32</v>
      </c>
      <c r="B25" s="38"/>
      <c r="C25" s="53">
        <v>93</v>
      </c>
      <c r="D25" s="80">
        <f aca="true" t="shared" si="1" ref="D25:D37">B25*C25</f>
        <v>0</v>
      </c>
      <c r="E25" s="68"/>
    </row>
    <row r="26" spans="1:5" s="3" customFormat="1" ht="15" customHeight="1">
      <c r="A26" s="16" t="s">
        <v>33</v>
      </c>
      <c r="B26" s="39"/>
      <c r="C26" s="54">
        <v>93</v>
      </c>
      <c r="D26" s="81">
        <f t="shared" si="1"/>
        <v>0</v>
      </c>
      <c r="E26" s="68"/>
    </row>
    <row r="27" spans="1:5" s="3" customFormat="1" ht="15" customHeight="1">
      <c r="A27" s="16" t="s">
        <v>34</v>
      </c>
      <c r="B27" s="39"/>
      <c r="C27" s="54">
        <v>93</v>
      </c>
      <c r="D27" s="81">
        <f t="shared" si="1"/>
        <v>0</v>
      </c>
      <c r="E27" s="68"/>
    </row>
    <row r="28" spans="1:5" s="3" customFormat="1" ht="15" customHeight="1">
      <c r="A28" s="16" t="s">
        <v>35</v>
      </c>
      <c r="B28" s="39"/>
      <c r="C28" s="54">
        <v>93</v>
      </c>
      <c r="D28" s="81">
        <f t="shared" si="1"/>
        <v>0</v>
      </c>
      <c r="E28" s="68"/>
    </row>
    <row r="29" spans="1:5" s="3" customFormat="1" ht="15" customHeight="1">
      <c r="A29" s="16" t="s">
        <v>36</v>
      </c>
      <c r="B29" s="39"/>
      <c r="C29" s="54">
        <v>93</v>
      </c>
      <c r="D29" s="81">
        <f t="shared" si="1"/>
        <v>0</v>
      </c>
      <c r="E29" s="68"/>
    </row>
    <row r="30" spans="1:5" s="3" customFormat="1" ht="15" customHeight="1">
      <c r="A30" s="16" t="s">
        <v>37</v>
      </c>
      <c r="B30" s="39"/>
      <c r="C30" s="54">
        <v>93</v>
      </c>
      <c r="D30" s="81">
        <f t="shared" si="1"/>
        <v>0</v>
      </c>
      <c r="E30" s="68"/>
    </row>
    <row r="31" spans="1:5" s="3" customFormat="1" ht="15" customHeight="1">
      <c r="A31" s="16" t="s">
        <v>38</v>
      </c>
      <c r="B31" s="39"/>
      <c r="C31" s="54">
        <v>93</v>
      </c>
      <c r="D31" s="81">
        <f t="shared" si="1"/>
        <v>0</v>
      </c>
      <c r="E31" s="68"/>
    </row>
    <row r="32" spans="1:5" s="3" customFormat="1" ht="15" customHeight="1">
      <c r="A32" s="16" t="s">
        <v>39</v>
      </c>
      <c r="B32" s="39"/>
      <c r="C32" s="54">
        <v>93</v>
      </c>
      <c r="D32" s="81">
        <f t="shared" si="1"/>
        <v>0</v>
      </c>
      <c r="E32" s="68"/>
    </row>
    <row r="33" spans="1:5" s="3" customFormat="1" ht="15" customHeight="1">
      <c r="A33" s="16" t="s">
        <v>40</v>
      </c>
      <c r="B33" s="39"/>
      <c r="C33" s="54">
        <v>93</v>
      </c>
      <c r="D33" s="81">
        <f t="shared" si="1"/>
        <v>0</v>
      </c>
      <c r="E33" s="68"/>
    </row>
    <row r="34" spans="1:5" s="3" customFormat="1" ht="15" customHeight="1">
      <c r="A34" s="16" t="s">
        <v>41</v>
      </c>
      <c r="B34" s="39"/>
      <c r="C34" s="54">
        <v>93</v>
      </c>
      <c r="D34" s="81">
        <f t="shared" si="1"/>
        <v>0</v>
      </c>
      <c r="E34" s="68"/>
    </row>
    <row r="35" spans="1:5" s="3" customFormat="1" ht="15" customHeight="1">
      <c r="A35" s="16" t="s">
        <v>42</v>
      </c>
      <c r="B35" s="39"/>
      <c r="C35" s="54">
        <v>93</v>
      </c>
      <c r="D35" s="81">
        <f t="shared" si="1"/>
        <v>0</v>
      </c>
      <c r="E35" s="68"/>
    </row>
    <row r="36" spans="1:5" s="3" customFormat="1" ht="15" customHeight="1">
      <c r="A36" s="16" t="s">
        <v>43</v>
      </c>
      <c r="B36" s="39"/>
      <c r="C36" s="54">
        <v>93</v>
      </c>
      <c r="D36" s="81">
        <f t="shared" si="1"/>
        <v>0</v>
      </c>
      <c r="E36" s="68"/>
    </row>
    <row r="37" spans="1:5" s="3" customFormat="1" ht="15" customHeight="1" thickBot="1">
      <c r="A37" s="24" t="s">
        <v>44</v>
      </c>
      <c r="B37" s="41"/>
      <c r="C37" s="56">
        <v>93</v>
      </c>
      <c r="D37" s="83">
        <f t="shared" si="1"/>
        <v>0</v>
      </c>
      <c r="E37" s="68"/>
    </row>
    <row r="38" spans="1:5" ht="15.75" thickBot="1">
      <c r="A38" s="12" t="s">
        <v>22</v>
      </c>
      <c r="B38" s="20">
        <f>SUM(B25:B37)</f>
        <v>0</v>
      </c>
      <c r="C38" s="21" t="s">
        <v>8</v>
      </c>
      <c r="D38" s="71">
        <f>SUM(D25:D37)</f>
        <v>0</v>
      </c>
      <c r="E38" s="68"/>
    </row>
    <row r="39" spans="1:5" ht="5.25" customHeight="1" thickBot="1">
      <c r="A39" s="64"/>
      <c r="B39" s="65"/>
      <c r="C39" s="65"/>
      <c r="D39" s="66"/>
      <c r="E39" s="67"/>
    </row>
    <row r="40" spans="1:5" s="3" customFormat="1" ht="15" customHeight="1">
      <c r="A40" s="19" t="s">
        <v>45</v>
      </c>
      <c r="B40" s="38"/>
      <c r="C40" s="53">
        <v>36</v>
      </c>
      <c r="D40" s="80">
        <f aca="true" t="shared" si="2" ref="D40:D52">B40*C40</f>
        <v>0</v>
      </c>
      <c r="E40" s="69"/>
    </row>
    <row r="41" spans="1:5" s="3" customFormat="1" ht="15" customHeight="1">
      <c r="A41" s="16" t="s">
        <v>46</v>
      </c>
      <c r="B41" s="39"/>
      <c r="C41" s="54">
        <v>36</v>
      </c>
      <c r="D41" s="81">
        <f t="shared" si="2"/>
        <v>0</v>
      </c>
      <c r="E41" s="69"/>
    </row>
    <row r="42" spans="1:5" s="3" customFormat="1" ht="15" customHeight="1">
      <c r="A42" s="16" t="s">
        <v>47</v>
      </c>
      <c r="B42" s="39"/>
      <c r="C42" s="54">
        <v>36</v>
      </c>
      <c r="D42" s="81">
        <f t="shared" si="2"/>
        <v>0</v>
      </c>
      <c r="E42" s="69"/>
    </row>
    <row r="43" spans="1:5" s="3" customFormat="1" ht="15" customHeight="1">
      <c r="A43" s="16" t="s">
        <v>48</v>
      </c>
      <c r="B43" s="39"/>
      <c r="C43" s="54">
        <v>36</v>
      </c>
      <c r="D43" s="81">
        <f t="shared" si="2"/>
        <v>0</v>
      </c>
      <c r="E43" s="69"/>
    </row>
    <row r="44" spans="1:5" s="3" customFormat="1" ht="15" customHeight="1">
      <c r="A44" s="16" t="s">
        <v>49</v>
      </c>
      <c r="B44" s="39"/>
      <c r="C44" s="54">
        <v>36</v>
      </c>
      <c r="D44" s="81">
        <f t="shared" si="2"/>
        <v>0</v>
      </c>
      <c r="E44" s="69"/>
    </row>
    <row r="45" spans="1:5" s="3" customFormat="1" ht="15" customHeight="1">
      <c r="A45" s="16" t="s">
        <v>50</v>
      </c>
      <c r="B45" s="39"/>
      <c r="C45" s="54">
        <v>36</v>
      </c>
      <c r="D45" s="81">
        <f t="shared" si="2"/>
        <v>0</v>
      </c>
      <c r="E45" s="69"/>
    </row>
    <row r="46" spans="1:5" s="3" customFormat="1" ht="15" customHeight="1">
      <c r="A46" s="16" t="s">
        <v>51</v>
      </c>
      <c r="B46" s="39"/>
      <c r="C46" s="54">
        <v>36</v>
      </c>
      <c r="D46" s="81">
        <f t="shared" si="2"/>
        <v>0</v>
      </c>
      <c r="E46" s="69"/>
    </row>
    <row r="47" spans="1:5" s="3" customFormat="1" ht="15" customHeight="1">
      <c r="A47" s="16" t="s">
        <v>52</v>
      </c>
      <c r="B47" s="41"/>
      <c r="C47" s="54">
        <v>36</v>
      </c>
      <c r="D47" s="81">
        <f t="shared" si="2"/>
        <v>0</v>
      </c>
      <c r="E47" s="69"/>
    </row>
    <row r="48" spans="1:5" s="3" customFormat="1" ht="15" customHeight="1">
      <c r="A48" s="16" t="s">
        <v>53</v>
      </c>
      <c r="B48" s="41"/>
      <c r="C48" s="54">
        <v>36</v>
      </c>
      <c r="D48" s="81">
        <f t="shared" si="2"/>
        <v>0</v>
      </c>
      <c r="E48" s="69"/>
    </row>
    <row r="49" spans="1:5" s="3" customFormat="1" ht="15" customHeight="1">
      <c r="A49" s="16" t="s">
        <v>54</v>
      </c>
      <c r="B49" s="41"/>
      <c r="C49" s="54">
        <v>36</v>
      </c>
      <c r="D49" s="81">
        <f t="shared" si="2"/>
        <v>0</v>
      </c>
      <c r="E49" s="69"/>
    </row>
    <row r="50" spans="1:5" s="3" customFormat="1" ht="15" customHeight="1">
      <c r="A50" s="16" t="s">
        <v>55</v>
      </c>
      <c r="B50" s="41"/>
      <c r="C50" s="54">
        <v>36</v>
      </c>
      <c r="D50" s="81">
        <f t="shared" si="2"/>
        <v>0</v>
      </c>
      <c r="E50" s="69"/>
    </row>
    <row r="51" spans="1:5" s="3" customFormat="1" ht="15" customHeight="1">
      <c r="A51" s="16" t="s">
        <v>56</v>
      </c>
      <c r="B51" s="41"/>
      <c r="C51" s="54">
        <v>36</v>
      </c>
      <c r="D51" s="81">
        <f t="shared" si="2"/>
        <v>0</v>
      </c>
      <c r="E51" s="69"/>
    </row>
    <row r="52" spans="1:5" s="3" customFormat="1" ht="15" customHeight="1" thickBot="1">
      <c r="A52" s="24" t="s">
        <v>57</v>
      </c>
      <c r="B52" s="41"/>
      <c r="C52" s="56">
        <v>36</v>
      </c>
      <c r="D52" s="83">
        <f t="shared" si="2"/>
        <v>0</v>
      </c>
      <c r="E52" s="69"/>
    </row>
    <row r="53" spans="1:5" ht="15.75" thickBot="1">
      <c r="A53" s="12" t="s">
        <v>22</v>
      </c>
      <c r="B53" s="20">
        <f>SUM(B40:B52)</f>
        <v>0</v>
      </c>
      <c r="C53" s="21" t="s">
        <v>8</v>
      </c>
      <c r="D53" s="71">
        <f>SUM(D40:D52)</f>
        <v>0</v>
      </c>
      <c r="E53" s="68"/>
    </row>
    <row r="54" spans="1:5" ht="17.25" customHeight="1" thickBot="1">
      <c r="A54" s="61" t="s">
        <v>83</v>
      </c>
      <c r="B54" s="62"/>
      <c r="C54" s="62"/>
      <c r="D54" s="63"/>
      <c r="E54" s="28"/>
    </row>
    <row r="55" spans="1:5" s="3" customFormat="1" ht="15" customHeight="1">
      <c r="A55" s="19" t="s">
        <v>69</v>
      </c>
      <c r="B55" s="42"/>
      <c r="C55" s="53">
        <v>30</v>
      </c>
      <c r="D55" s="80">
        <f aca="true" t="shared" si="3" ref="D55:D64">B55*C55</f>
        <v>0</v>
      </c>
      <c r="E55" s="69"/>
    </row>
    <row r="56" spans="1:5" s="3" customFormat="1" ht="15" customHeight="1">
      <c r="A56" s="16" t="s">
        <v>70</v>
      </c>
      <c r="B56" s="43"/>
      <c r="C56" s="54">
        <v>30</v>
      </c>
      <c r="D56" s="81">
        <f t="shared" si="3"/>
        <v>0</v>
      </c>
      <c r="E56" s="69"/>
    </row>
    <row r="57" spans="1:5" s="3" customFormat="1" ht="15" customHeight="1">
      <c r="A57" s="16" t="s">
        <v>71</v>
      </c>
      <c r="B57" s="43"/>
      <c r="C57" s="54">
        <v>30</v>
      </c>
      <c r="D57" s="81">
        <f t="shared" si="3"/>
        <v>0</v>
      </c>
      <c r="E57" s="69"/>
    </row>
    <row r="58" spans="1:5" s="3" customFormat="1" ht="15" customHeight="1">
      <c r="A58" s="16" t="s">
        <v>72</v>
      </c>
      <c r="B58" s="43"/>
      <c r="C58" s="54">
        <v>30</v>
      </c>
      <c r="D58" s="81">
        <f t="shared" si="3"/>
        <v>0</v>
      </c>
      <c r="E58" s="69"/>
    </row>
    <row r="59" spans="1:5" s="3" customFormat="1" ht="15" customHeight="1">
      <c r="A59" s="16" t="s">
        <v>84</v>
      </c>
      <c r="B59" s="43"/>
      <c r="C59" s="54">
        <v>30</v>
      </c>
      <c r="D59" s="81">
        <f t="shared" si="3"/>
        <v>0</v>
      </c>
      <c r="E59" s="69"/>
    </row>
    <row r="60" spans="1:5" s="3" customFormat="1" ht="15" customHeight="1">
      <c r="A60" s="16" t="s">
        <v>85</v>
      </c>
      <c r="B60" s="43"/>
      <c r="C60" s="54">
        <v>30</v>
      </c>
      <c r="D60" s="81">
        <f t="shared" si="3"/>
        <v>0</v>
      </c>
      <c r="E60" s="69"/>
    </row>
    <row r="61" spans="1:5" s="3" customFormat="1" ht="15" customHeight="1">
      <c r="A61" s="16" t="s">
        <v>86</v>
      </c>
      <c r="B61" s="43"/>
      <c r="C61" s="54">
        <v>30</v>
      </c>
      <c r="D61" s="81">
        <f t="shared" si="3"/>
        <v>0</v>
      </c>
      <c r="E61" s="69"/>
    </row>
    <row r="62" spans="1:5" s="3" customFormat="1" ht="15" customHeight="1">
      <c r="A62" s="16" t="s">
        <v>87</v>
      </c>
      <c r="B62" s="44"/>
      <c r="C62" s="54">
        <v>30</v>
      </c>
      <c r="D62" s="81">
        <f t="shared" si="3"/>
        <v>0</v>
      </c>
      <c r="E62" s="69"/>
    </row>
    <row r="63" spans="1:5" s="3" customFormat="1" ht="15" customHeight="1">
      <c r="A63" s="16" t="s">
        <v>88</v>
      </c>
      <c r="B63" s="44"/>
      <c r="C63" s="54">
        <v>30</v>
      </c>
      <c r="D63" s="81">
        <f t="shared" si="3"/>
        <v>0</v>
      </c>
      <c r="E63" s="69"/>
    </row>
    <row r="64" spans="1:5" s="3" customFormat="1" ht="15" customHeight="1" thickBot="1">
      <c r="A64" s="24" t="s">
        <v>89</v>
      </c>
      <c r="B64" s="44"/>
      <c r="C64" s="56">
        <v>30</v>
      </c>
      <c r="D64" s="83">
        <f t="shared" si="3"/>
        <v>0</v>
      </c>
      <c r="E64" s="69"/>
    </row>
    <row r="65" spans="1:5" ht="15.75" thickBot="1">
      <c r="A65" s="12" t="s">
        <v>22</v>
      </c>
      <c r="B65" s="20">
        <f>SUM(B55:B64)</f>
        <v>0</v>
      </c>
      <c r="C65" s="21" t="s">
        <v>8</v>
      </c>
      <c r="D65" s="71">
        <f>SUM(D55:D64)</f>
        <v>0</v>
      </c>
      <c r="E65" s="68"/>
    </row>
    <row r="66" spans="1:5" ht="5.25" customHeight="1" thickBot="1">
      <c r="A66" s="77"/>
      <c r="B66" s="78"/>
      <c r="C66" s="78"/>
      <c r="D66" s="79"/>
      <c r="E66" s="28"/>
    </row>
    <row r="67" spans="1:5" s="3" customFormat="1" ht="15" customHeight="1">
      <c r="A67" s="19" t="s">
        <v>58</v>
      </c>
      <c r="B67" s="42"/>
      <c r="C67" s="53">
        <v>38</v>
      </c>
      <c r="D67" s="80">
        <f aca="true" t="shared" si="4" ref="D67:D76">B67*C67</f>
        <v>0</v>
      </c>
      <c r="E67" s="69"/>
    </row>
    <row r="68" spans="1:5" s="3" customFormat="1" ht="15" customHeight="1">
      <c r="A68" s="16" t="s">
        <v>59</v>
      </c>
      <c r="B68" s="43"/>
      <c r="C68" s="54">
        <v>38</v>
      </c>
      <c r="D68" s="81">
        <f t="shared" si="4"/>
        <v>0</v>
      </c>
      <c r="E68" s="69"/>
    </row>
    <row r="69" spans="1:5" s="3" customFormat="1" ht="15" customHeight="1">
      <c r="A69" s="16" t="s">
        <v>60</v>
      </c>
      <c r="B69" s="43"/>
      <c r="C69" s="54">
        <v>38</v>
      </c>
      <c r="D69" s="81">
        <f t="shared" si="4"/>
        <v>0</v>
      </c>
      <c r="E69" s="69"/>
    </row>
    <row r="70" spans="1:5" s="3" customFormat="1" ht="15" customHeight="1">
      <c r="A70" s="16" t="s">
        <v>61</v>
      </c>
      <c r="B70" s="43"/>
      <c r="C70" s="54">
        <v>38</v>
      </c>
      <c r="D70" s="81">
        <f t="shared" si="4"/>
        <v>0</v>
      </c>
      <c r="E70" s="69"/>
    </row>
    <row r="71" spans="1:5" s="3" customFormat="1" ht="15" customHeight="1">
      <c r="A71" s="16" t="s">
        <v>62</v>
      </c>
      <c r="B71" s="43"/>
      <c r="C71" s="54">
        <v>38</v>
      </c>
      <c r="D71" s="81">
        <f t="shared" si="4"/>
        <v>0</v>
      </c>
      <c r="E71" s="69"/>
    </row>
    <row r="72" spans="1:5" s="3" customFormat="1" ht="15" customHeight="1">
      <c r="A72" s="16" t="s">
        <v>63</v>
      </c>
      <c r="B72" s="43"/>
      <c r="C72" s="54">
        <v>38</v>
      </c>
      <c r="D72" s="81">
        <f t="shared" si="4"/>
        <v>0</v>
      </c>
      <c r="E72" s="69"/>
    </row>
    <row r="73" spans="1:5" s="3" customFormat="1" ht="15" customHeight="1">
      <c r="A73" s="16" t="s">
        <v>64</v>
      </c>
      <c r="B73" s="43"/>
      <c r="C73" s="54">
        <v>38</v>
      </c>
      <c r="D73" s="81">
        <f t="shared" si="4"/>
        <v>0</v>
      </c>
      <c r="E73" s="69"/>
    </row>
    <row r="74" spans="1:5" s="3" customFormat="1" ht="15" customHeight="1">
      <c r="A74" s="16" t="s">
        <v>65</v>
      </c>
      <c r="B74" s="43"/>
      <c r="C74" s="54">
        <v>38</v>
      </c>
      <c r="D74" s="81">
        <f t="shared" si="4"/>
        <v>0</v>
      </c>
      <c r="E74" s="69"/>
    </row>
    <row r="75" spans="1:5" s="3" customFormat="1" ht="15" customHeight="1">
      <c r="A75" s="16" t="s">
        <v>66</v>
      </c>
      <c r="B75" s="43"/>
      <c r="C75" s="54">
        <v>38</v>
      </c>
      <c r="D75" s="81">
        <f t="shared" si="4"/>
        <v>0</v>
      </c>
      <c r="E75" s="69"/>
    </row>
    <row r="76" spans="1:5" s="3" customFormat="1" ht="15" customHeight="1" thickBot="1">
      <c r="A76" s="18" t="s">
        <v>67</v>
      </c>
      <c r="B76" s="45"/>
      <c r="C76" s="55">
        <v>38</v>
      </c>
      <c r="D76" s="82">
        <f t="shared" si="4"/>
        <v>0</v>
      </c>
      <c r="E76" s="69"/>
    </row>
    <row r="77" spans="1:5" ht="15.75" thickBot="1">
      <c r="A77" s="13" t="s">
        <v>22</v>
      </c>
      <c r="B77" s="22">
        <f>SUM(B67:B76)</f>
        <v>0</v>
      </c>
      <c r="C77" s="23" t="s">
        <v>8</v>
      </c>
      <c r="D77" s="72">
        <f>SUM(D67:D76)</f>
        <v>0</v>
      </c>
      <c r="E77" s="68"/>
    </row>
    <row r="78" spans="1:5" ht="5.25" customHeight="1" thickBot="1">
      <c r="A78" s="61"/>
      <c r="B78" s="62"/>
      <c r="C78" s="62"/>
      <c r="D78" s="63"/>
      <c r="E78" s="28"/>
    </row>
    <row r="79" spans="1:5" ht="15.75" thickBot="1">
      <c r="A79" s="25" t="s">
        <v>11</v>
      </c>
      <c r="B79" s="46"/>
      <c r="C79" s="57">
        <v>8</v>
      </c>
      <c r="D79" s="84">
        <f>B79*C79</f>
        <v>0</v>
      </c>
      <c r="E79" s="76"/>
    </row>
    <row r="80" spans="1:5" ht="15.75" thickBot="1">
      <c r="A80" s="13" t="s">
        <v>22</v>
      </c>
      <c r="B80" s="22">
        <f>B79</f>
        <v>0</v>
      </c>
      <c r="C80" s="23" t="s">
        <v>8</v>
      </c>
      <c r="D80" s="72">
        <f>D79</f>
        <v>0</v>
      </c>
      <c r="E80" s="68"/>
    </row>
    <row r="81" spans="1:5" ht="5.25" customHeight="1" thickBot="1">
      <c r="A81" s="61"/>
      <c r="B81" s="62"/>
      <c r="C81" s="62"/>
      <c r="D81" s="63"/>
      <c r="E81" s="28"/>
    </row>
    <row r="82" spans="1:5" ht="15.75" thickBot="1">
      <c r="A82" s="26" t="s">
        <v>12</v>
      </c>
      <c r="B82" s="47"/>
      <c r="C82" s="58">
        <v>55</v>
      </c>
      <c r="D82" s="85">
        <f>B82*C82</f>
        <v>0</v>
      </c>
      <c r="E82" s="76"/>
    </row>
    <row r="83" spans="1:5" ht="15.75" thickBot="1">
      <c r="A83" s="12" t="s">
        <v>22</v>
      </c>
      <c r="B83" s="20">
        <f>B82</f>
        <v>0</v>
      </c>
      <c r="C83" s="21" t="s">
        <v>8</v>
      </c>
      <c r="D83" s="71">
        <f>D82</f>
        <v>0</v>
      </c>
      <c r="E83" s="68"/>
    </row>
    <row r="84" spans="1:5" ht="5.25" customHeight="1" thickBot="1">
      <c r="A84" s="288"/>
      <c r="B84" s="289"/>
      <c r="C84" s="289"/>
      <c r="D84" s="290"/>
      <c r="E84" s="28"/>
    </row>
    <row r="85" spans="1:5" s="3" customFormat="1" ht="31.5" customHeight="1" thickBot="1">
      <c r="A85" s="285" t="s">
        <v>13</v>
      </c>
      <c r="B85" s="286"/>
      <c r="C85" s="287"/>
      <c r="D85" s="29">
        <f>D23+D38+D53+D65+D77+D80+D83</f>
        <v>0</v>
      </c>
      <c r="E85" s="86"/>
    </row>
    <row r="86" spans="1:4" ht="15">
      <c r="A86" s="8"/>
      <c r="B86" s="11"/>
      <c r="C86" s="59"/>
      <c r="D86" s="60"/>
    </row>
    <row r="87" spans="1:5" s="10" customFormat="1" ht="38.25" customHeight="1">
      <c r="A87" s="282" t="s">
        <v>26</v>
      </c>
      <c r="B87" s="283"/>
      <c r="C87" s="284"/>
      <c r="D87" s="27">
        <f>D85/3</f>
        <v>0</v>
      </c>
      <c r="E87" s="30" t="s">
        <v>27</v>
      </c>
    </row>
    <row r="88" spans="1:5" s="10" customFormat="1" ht="38.25" customHeight="1">
      <c r="A88" s="282" t="s">
        <v>29</v>
      </c>
      <c r="B88" s="283"/>
      <c r="C88" s="284"/>
      <c r="D88" s="27">
        <f>D85/3</f>
        <v>0</v>
      </c>
      <c r="E88" s="30" t="s">
        <v>16</v>
      </c>
    </row>
    <row r="89" spans="1:5" s="10" customFormat="1" ht="38.25" customHeight="1">
      <c r="A89" s="282" t="s">
        <v>30</v>
      </c>
      <c r="B89" s="283"/>
      <c r="C89" s="284"/>
      <c r="D89" s="27">
        <f>D85/3</f>
        <v>0</v>
      </c>
      <c r="E89" s="30" t="s">
        <v>28</v>
      </c>
    </row>
  </sheetData>
  <mergeCells count="10">
    <mergeCell ref="A89:C89"/>
    <mergeCell ref="A85:C85"/>
    <mergeCell ref="A84:D84"/>
    <mergeCell ref="A87:C87"/>
    <mergeCell ref="A1:E2"/>
    <mergeCell ref="A88:C88"/>
    <mergeCell ref="A6:B6"/>
    <mergeCell ref="C6:E6"/>
    <mergeCell ref="A4:E4"/>
    <mergeCell ref="A3:E3"/>
  </mergeCells>
  <printOptions horizontalCentered="1"/>
  <pageMargins left="0.11811023622047245" right="0.11811023622047245" top="0.3937007874015748" bottom="0.1968503937007874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CBG SANDRO</cp:lastModifiedBy>
  <cp:lastPrinted>2022-10-21T17:34:21Z</cp:lastPrinted>
  <dcterms:created xsi:type="dcterms:W3CDTF">2014-05-23T14:27:17Z</dcterms:created>
  <dcterms:modified xsi:type="dcterms:W3CDTF">2022-10-21T19:11:01Z</dcterms:modified>
  <cp:category/>
  <cp:version/>
  <cp:contentType/>
  <cp:contentStatus/>
</cp:coreProperties>
</file>